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775" windowHeight="12375"/>
  </bookViews>
  <sheets>
    <sheet name="1-部门收支总表" sheetId="2" r:id="rId1"/>
    <sheet name="2-部门收入总表" sheetId="3" r:id="rId2"/>
    <sheet name="3-部门支出总表" sheetId="4" r:id="rId3"/>
    <sheet name="4-财政拨款收支总表" sheetId="5" r:id="rId4"/>
    <sheet name="5-一般公共预算拨款支出表" sheetId="6" r:id="rId5"/>
    <sheet name="6-政府性基金预算拨款支出表" sheetId="7" r:id="rId6"/>
    <sheet name="7-国有资本经营预算拨款支出表" sheetId="8" r:id="rId7"/>
    <sheet name="8-一般公共预算基本支出表" sheetId="9" r:id="rId8"/>
    <sheet name="9-“三公”经费支出表" sheetId="10" r:id="rId9"/>
    <sheet name="10-项目绩效目标表" sheetId="11" r:id="rId10"/>
  </sheets>
  <externalReferences>
    <externalReference r:id="rId11"/>
    <externalReference r:id="rId12"/>
    <externalReference r:id="rId13"/>
    <externalReference r:id="rId14"/>
    <externalReference r:id="rId15"/>
    <externalReference r:id="rId16"/>
    <externalReference r:id="rId17"/>
  </externalReferences>
  <definedNames>
    <definedName name="_xlnm.Print_Titles" localSheetId="1">主2-'[1]#REF'!$1:$6</definedName>
    <definedName name="_xlnm.Print_Titles" localSheetId="2">主3-'[2]#REF'!$1:$4</definedName>
    <definedName name="_xlnm.Print_Titles" localSheetId="4">主5-'[3]#REF'!$1:$6</definedName>
    <definedName name="_xlnm.Print_Titles" localSheetId="5">主6-'[4]#REF'!$1:$6</definedName>
    <definedName name="_xlnm.Print_Titles" localSheetId="6">主7-'[5]#REF'!$1:$5</definedName>
    <definedName name="_xlnm.Print_Titles" localSheetId="7">主8-'[6]#REF'!$1:$5</definedName>
    <definedName name="_xlnm.Print_Titles" localSheetId="8">主9-'[7]#REF'!$1:$6</definedName>
    <definedName name="_xlnm.Print_Area" localSheetId="0">'1-部门收支总表'!$A$1:$D$19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<sst xmlns="http://schemas.openxmlformats.org/spreadsheetml/2006/main" count="728" uniqueCount="305">
  <si>
    <t>预算公开表1</t>
  </si>
  <si>
    <t>部门收支总表</t>
  </si>
  <si>
    <t>单位：万元</t>
  </si>
  <si>
    <t>收      入</t>
  </si>
  <si>
    <t>支     出</t>
  </si>
  <si>
    <t>项目</t>
  </si>
  <si>
    <t>预算数</t>
  </si>
  <si>
    <t>一、一般公共预算拨款收入</t>
  </si>
  <si>
    <t>一、社会保障和就业支出</t>
  </si>
  <si>
    <t>二、政府性基金预算拨款收入</t>
  </si>
  <si>
    <t>二、卫生健康支出</t>
  </si>
  <si>
    <t>三、国有资本经营预算拨款收入</t>
  </si>
  <si>
    <t>三、住房保障支出</t>
  </si>
  <si>
    <t>四、事业收入</t>
  </si>
  <si>
    <t/>
  </si>
  <si>
    <t xml:space="preserve">    其中：财政专户管理资金</t>
  </si>
  <si>
    <t>五、上级补助收入</t>
  </si>
  <si>
    <t>六、附属单位上缴收入</t>
  </si>
  <si>
    <t>七、事业单位经营收入</t>
  </si>
  <si>
    <t>八、其他收入</t>
  </si>
  <si>
    <t>本年收入合计</t>
  </si>
  <si>
    <t>本年支出合计</t>
  </si>
  <si>
    <t>使用非财政拨款结余</t>
  </si>
  <si>
    <t>结转下年（非财政拨款）</t>
  </si>
  <si>
    <t>上年结转</t>
  </si>
  <si>
    <t>收    入    总    计</t>
  </si>
  <si>
    <t>支    出    总    计</t>
  </si>
  <si>
    <t>预算公开表2</t>
  </si>
  <si>
    <t>部门收入总表</t>
  </si>
  <si>
    <t>单位：中国中医科学院眼科医院</t>
  </si>
  <si>
    <t>单位名称</t>
  </si>
  <si>
    <t>单位代码</t>
  </si>
  <si>
    <t>合计</t>
  </si>
  <si>
    <t>本年收入</t>
  </si>
  <si>
    <t>小计</t>
  </si>
  <si>
    <t>一般公共预算拨款结转资金</t>
  </si>
  <si>
    <t>政府性基金预算拨款结转资金</t>
  </si>
  <si>
    <t>国有资本经营预算拨款结转资金</t>
  </si>
  <si>
    <t>财政专户管理资金</t>
  </si>
  <si>
    <t>单位资金</t>
  </si>
  <si>
    <t>一般公共预算拨款收入</t>
  </si>
  <si>
    <t>政府性基金预算拨款收入</t>
  </si>
  <si>
    <t>国有资本经营预算拨款收入</t>
  </si>
  <si>
    <t>事业收入</t>
  </si>
  <si>
    <t>事业单位经营收入</t>
  </si>
  <si>
    <t>往来收入</t>
  </si>
  <si>
    <t>其他收入</t>
  </si>
  <si>
    <t>金额</t>
  </si>
  <si>
    <t>其中：财政专户管理资金</t>
  </si>
  <si>
    <t>上级补助收入</t>
  </si>
  <si>
    <t>附属单位上缴收入</t>
  </si>
  <si>
    <t>其中：定向国外无偿援助资金</t>
  </si>
  <si>
    <t>中国中医科学院眼科医院</t>
  </si>
  <si>
    <t>160202011</t>
  </si>
  <si>
    <t xml:space="preserve">      中国中医科学院眼科医院</t>
  </si>
  <si>
    <t xml:space="preserve">      160202011</t>
  </si>
  <si>
    <t>预算公开表3</t>
  </si>
  <si>
    <t>部门支出总表</t>
  </si>
  <si>
    <t>科目代码</t>
  </si>
  <si>
    <t>科目名称</t>
  </si>
  <si>
    <t>基本支出</t>
  </si>
  <si>
    <t>项目支出</t>
  </si>
  <si>
    <t>上缴上级支出</t>
  </si>
  <si>
    <t>事业单位经营支出</t>
  </si>
  <si>
    <t>对附属单位补助支出</t>
  </si>
  <si>
    <t>208</t>
  </si>
  <si>
    <t>社会保障和就业支出</t>
  </si>
  <si>
    <t xml:space="preserve">  20805</t>
  </si>
  <si>
    <t xml:space="preserve">  行政事业单位养老支出</t>
  </si>
  <si>
    <t>2080502</t>
  </si>
  <si>
    <r>
      <rPr>
        <sz val="8"/>
        <rFont val="����"/>
        <charset val="134"/>
      </rPr>
      <t xml:space="preserve">  </t>
    </r>
    <r>
      <rPr>
        <sz val="8"/>
        <rFont val="宋体"/>
        <charset val="134"/>
      </rPr>
      <t>事业单位离退休</t>
    </r>
  </si>
  <si>
    <t>2080505</t>
  </si>
  <si>
    <r>
      <rPr>
        <sz val="8"/>
        <rFont val="����"/>
        <charset val="134"/>
      </rPr>
      <t xml:space="preserve">  </t>
    </r>
    <r>
      <rPr>
        <sz val="8"/>
        <rFont val="宋体"/>
        <charset val="134"/>
      </rPr>
      <t>机关事业单位基本养老保险缴费支出</t>
    </r>
  </si>
  <si>
    <t>2080506</t>
  </si>
  <si>
    <r>
      <rPr>
        <sz val="8"/>
        <rFont val="����"/>
        <charset val="134"/>
      </rPr>
      <t xml:space="preserve">  </t>
    </r>
    <r>
      <rPr>
        <sz val="8"/>
        <rFont val="宋体"/>
        <charset val="134"/>
      </rPr>
      <t>机关事业单位职业年金缴费支出</t>
    </r>
  </si>
  <si>
    <t>210</t>
  </si>
  <si>
    <t>卫生健康支出</t>
  </si>
  <si>
    <t xml:space="preserve">  21002</t>
  </si>
  <si>
    <t xml:space="preserve">  公立医院</t>
  </si>
  <si>
    <t>2100202</t>
  </si>
  <si>
    <r>
      <rPr>
        <sz val="8"/>
        <rFont val="����"/>
        <charset val="134"/>
      </rPr>
      <t xml:space="preserve">  </t>
    </r>
    <r>
      <rPr>
        <sz val="8"/>
        <rFont val="宋体"/>
        <charset val="134"/>
      </rPr>
      <t>中医</t>
    </r>
    <r>
      <rPr>
        <sz val="8"/>
        <rFont val="����"/>
        <charset val="134"/>
      </rPr>
      <t>(</t>
    </r>
    <r>
      <rPr>
        <sz val="8"/>
        <rFont val="宋体"/>
        <charset val="134"/>
      </rPr>
      <t>民族</t>
    </r>
    <r>
      <rPr>
        <sz val="8"/>
        <rFont val="����"/>
        <charset val="134"/>
      </rPr>
      <t>)</t>
    </r>
    <r>
      <rPr>
        <sz val="8"/>
        <rFont val="宋体"/>
        <charset val="134"/>
      </rPr>
      <t>医院</t>
    </r>
  </si>
  <si>
    <t>221</t>
  </si>
  <si>
    <t>住房保障支出</t>
  </si>
  <si>
    <t xml:space="preserve">  22102</t>
  </si>
  <si>
    <t xml:space="preserve">  住房改革支出</t>
  </si>
  <si>
    <t>2210201</t>
  </si>
  <si>
    <r>
      <rPr>
        <sz val="8"/>
        <rFont val="����"/>
        <charset val="134"/>
      </rPr>
      <t xml:space="preserve">  </t>
    </r>
    <r>
      <rPr>
        <sz val="8"/>
        <rFont val="宋体"/>
        <charset val="134"/>
      </rPr>
      <t>住房公积金</t>
    </r>
  </si>
  <si>
    <t>2210202</t>
  </si>
  <si>
    <r>
      <rPr>
        <sz val="8"/>
        <rFont val="����"/>
        <charset val="134"/>
      </rPr>
      <t xml:space="preserve">  </t>
    </r>
    <r>
      <rPr>
        <sz val="8"/>
        <rFont val="宋体"/>
        <charset val="134"/>
      </rPr>
      <t>提租补贴</t>
    </r>
  </si>
  <si>
    <t>2210203</t>
  </si>
  <si>
    <r>
      <rPr>
        <sz val="8"/>
        <rFont val="����"/>
        <charset val="134"/>
      </rPr>
      <t xml:space="preserve">  </t>
    </r>
    <r>
      <rPr>
        <sz val="8"/>
        <rFont val="宋体"/>
        <charset val="134"/>
      </rPr>
      <t>购房补贴</t>
    </r>
  </si>
  <si>
    <t>合     计</t>
  </si>
  <si>
    <t>预算公开表4</t>
  </si>
  <si>
    <t>财政拨款收支总表</t>
  </si>
  <si>
    <t>支      出</t>
  </si>
  <si>
    <t>一般公共预算拨款</t>
  </si>
  <si>
    <t>一、本年收入</t>
  </si>
  <si>
    <t>一、本年支出</t>
  </si>
  <si>
    <t>（一）一般公共预算拨款</t>
  </si>
  <si>
    <t>（一）社会保障和就业支出</t>
  </si>
  <si>
    <t>（二）政府性基金预算拨款</t>
  </si>
  <si>
    <t>（二）卫生健康支出</t>
  </si>
  <si>
    <t>（三）国有资本经营预算拨款</t>
  </si>
  <si>
    <t>（三）住房保障支出</t>
  </si>
  <si>
    <t>二、上年结转</t>
  </si>
  <si>
    <t>二、结转下年</t>
  </si>
  <si>
    <t>收  入  总  计</t>
  </si>
  <si>
    <t>支  出  总  计</t>
  </si>
  <si>
    <t>预算公开表5</t>
  </si>
  <si>
    <t>一般公共预算拨款支出表</t>
  </si>
  <si>
    <t>本年一般公共预算拨款支出</t>
  </si>
  <si>
    <t>人员经费</t>
  </si>
  <si>
    <t>公用经费</t>
  </si>
  <si>
    <t>20805</t>
  </si>
  <si>
    <t>行政事业单位养老支出</t>
  </si>
  <si>
    <t>事业单位离退休</t>
  </si>
  <si>
    <t>机关事业单位基本养老保险缴费支出</t>
  </si>
  <si>
    <t>机关事业单位职业年金缴费支出</t>
  </si>
  <si>
    <t>21002</t>
  </si>
  <si>
    <t>公立医院</t>
  </si>
  <si>
    <t>中医(民族)医院</t>
  </si>
  <si>
    <t>22102</t>
  </si>
  <si>
    <t>住房改革支出</t>
  </si>
  <si>
    <t>住房公积金</t>
  </si>
  <si>
    <t>提租补贴</t>
  </si>
  <si>
    <t>购房补贴</t>
  </si>
  <si>
    <t>预算公开表6</t>
  </si>
  <si>
    <t>政府性基金预算拨款支出表</t>
  </si>
  <si>
    <t>单位:万元</t>
  </si>
  <si>
    <t>科目编码</t>
  </si>
  <si>
    <t>本年政府性基金预算拨款支出</t>
  </si>
  <si>
    <t>预算公开表7</t>
  </si>
  <si>
    <t>国有资本经营预算拨款支出表</t>
  </si>
  <si>
    <t>本年国有资本经营预算拨款支出</t>
  </si>
  <si>
    <t>预算公开表8</t>
  </si>
  <si>
    <t>一般公共预算基本支出表</t>
  </si>
  <si>
    <t>部门预算支出经济分类科目</t>
  </si>
  <si>
    <t>本年一般公共预算拨款基本支出</t>
  </si>
  <si>
    <t>301</t>
  </si>
  <si>
    <t>工资福利支出</t>
  </si>
  <si>
    <t>30101</t>
  </si>
  <si>
    <t>基本工资</t>
  </si>
  <si>
    <t>30102</t>
  </si>
  <si>
    <t>津贴补贴</t>
  </si>
  <si>
    <t>30108</t>
  </si>
  <si>
    <t>机关事业单位基本养老保险缴费</t>
  </si>
  <si>
    <t>30109</t>
  </si>
  <si>
    <t>职业年金缴费</t>
  </si>
  <si>
    <t>30113</t>
  </si>
  <si>
    <t>302</t>
  </si>
  <si>
    <t>商品和服务支出</t>
  </si>
  <si>
    <t>30209</t>
  </si>
  <si>
    <t>物业管理费</t>
  </si>
  <si>
    <t>303</t>
  </si>
  <si>
    <t>对个人和家庭的补助</t>
  </si>
  <si>
    <t>30302</t>
  </si>
  <si>
    <t>退休费</t>
  </si>
  <si>
    <t>合  计</t>
  </si>
  <si>
    <t>预算公开表9</t>
  </si>
  <si>
    <t>财政拨款预算“三公”经费支出表</t>
  </si>
  <si>
    <t>"三公"经费合计</t>
  </si>
  <si>
    <t>因公出国(境)费</t>
  </si>
  <si>
    <t>公务用车购置及运行费</t>
  </si>
  <si>
    <t>公务接待费</t>
  </si>
  <si>
    <t>公务用车购置费</t>
  </si>
  <si>
    <t>公务用车运行费</t>
  </si>
  <si>
    <r>
      <rPr>
        <sz val="10"/>
        <rFont val="宋体"/>
        <charset val="134"/>
      </rPr>
      <t>预算公开表</t>
    </r>
    <r>
      <rPr>
        <sz val="10"/>
        <rFont val="Calibri"/>
        <charset val="134"/>
      </rPr>
      <t>10</t>
    </r>
  </si>
  <si>
    <t>项目绩效目标表</t>
  </si>
  <si>
    <t>(2024年度)</t>
  </si>
  <si>
    <t>项目名称</t>
  </si>
  <si>
    <t>诊疗能力提升项目</t>
  </si>
  <si>
    <t>主管部门及代码</t>
  </si>
  <si>
    <t>[160]国家中医药管理局</t>
  </si>
  <si>
    <t>实施单位</t>
  </si>
  <si>
    <t>项目资金
（万元）</t>
  </si>
  <si>
    <t xml:space="preserve"> 年度资金总额：</t>
  </si>
  <si>
    <t>执行率
分值（10）</t>
  </si>
  <si>
    <t xml:space="preserve">    其中：财政拨款</t>
  </si>
  <si>
    <t xml:space="preserve">          上年结转</t>
  </si>
  <si>
    <t xml:space="preserve">          其他资金</t>
  </si>
  <si>
    <t>年
度
总
体
目
标</t>
  </si>
  <si>
    <t xml:space="preserve">通过购置眼科半导体激光治疗仪，以满足手术中大量的激光治疗需求，提升手术麻醉科业务能力；通过购置口腔综合治疗台，实现口腔科患者多病种的治疗需求，提升口腔科治疗水平、治疗效率，减少患者等候时间，提升患者满意度。此项目的实施将提升医院中西医结合诊断能力、促进相应科室开展新项目的作用，通过临床诊疗平台的建设，搭建一个与我院定位、能力、现状相符的，能够为患者提供诊疗过程满意的平台，有效提高眼科医院重点病种诊断与鉴别诊断能力，促进眼科医院学科分化与专科专病建设，促进我院眼科及相关专业的纵深发展，提升我院医疗、科研、教学综合能力，助力实现医院发展目标，提高医院整体服务能力与服务水平。
通过云智慧临床实验室管理系统建设，提升对工作环境的监控能力， 提升了科室各级人员的工作效率，确保各要素在临床实验室动态、智能、高效的运行。通过围手术期管理系统建设，形成集智慧手术业务、智慧手术服务、智慧手术管理于一体的智慧手术方案，推动手术信息化由业务数字化向运营数智化转型升级，促进手术安全、质量、效率、效益、人文水平提升。通过医保集群升级改造，实现医院信息化飞速提升，医疗信息安全的有效巩固，助力医院高质量发展。
此项目如果得到了较好的实施，不仅可以使智慧医院建设有长足的进步，而且可以方便医院各临床部门开展工作，更好的服务于医疗工作，也更好的推动本院临床教学管理的提高。并且为医院顺利通过相关的评审打下良好的基础。医院将继承现有建设成果的基础，以“优化全院信息体系，构筑新一代信息化应用，打造建设高水平医院”为契机，提高全院基础业务、患者服务、科研教学、运营管理、重点专科、多元发展、数据整合、人才队伍、安全保障、系统支撑等能力，集全院之力建设智慧医院，以支撑医院打造全国高水平医院的战略目标。
</t>
  </si>
  <si>
    <t>一级指标</t>
  </si>
  <si>
    <t>二级指标</t>
  </si>
  <si>
    <t>三级指标</t>
  </si>
  <si>
    <t>指标值</t>
  </si>
  <si>
    <t>分值权重
（90）</t>
  </si>
  <si>
    <t>绩效指标</t>
  </si>
  <si>
    <t>成本指标</t>
  </si>
  <si>
    <t>经济成本指标</t>
  </si>
  <si>
    <t>设备购置成本</t>
  </si>
  <si>
    <t>≤778万元</t>
  </si>
  <si>
    <t>20</t>
  </si>
  <si>
    <t>产出指标</t>
  </si>
  <si>
    <t>数量指标</t>
  </si>
  <si>
    <t>设备购置台数</t>
  </si>
  <si>
    <t>13台</t>
  </si>
  <si>
    <t>8</t>
  </si>
  <si>
    <t>业务再造后培训次数</t>
  </si>
  <si>
    <t>3次</t>
  </si>
  <si>
    <t>质量指标</t>
  </si>
  <si>
    <t>系统验收通过率</t>
  </si>
  <si>
    <t>100%</t>
  </si>
  <si>
    <t>仪器验收合格率</t>
  </si>
  <si>
    <t>时效指标</t>
  </si>
  <si>
    <t>设备到货验收完成时间</t>
  </si>
  <si>
    <t>≤90天</t>
  </si>
  <si>
    <t>效益指标</t>
  </si>
  <si>
    <t>社会效益指标</t>
  </si>
  <si>
    <t>疑难手术占比增长率</t>
  </si>
  <si>
    <t>≥2%</t>
  </si>
  <si>
    <t>5</t>
  </si>
  <si>
    <t>开展新项目数</t>
  </si>
  <si>
    <t>≥2项</t>
  </si>
  <si>
    <t>系统故障率</t>
  </si>
  <si>
    <t>≤5%</t>
  </si>
  <si>
    <t>生态效益指标</t>
  </si>
  <si>
    <t>生物安全暴露率</t>
  </si>
  <si>
    <t>0%</t>
  </si>
  <si>
    <t>满意度指标</t>
  </si>
  <si>
    <t>服务对象满意度指标</t>
  </si>
  <si>
    <t>患者满意度</t>
  </si>
  <si>
    <t>≥90%</t>
  </si>
  <si>
    <t>医护满意度</t>
  </si>
  <si>
    <t>≥95%</t>
  </si>
  <si>
    <t>诊疗环境改造项目</t>
  </si>
  <si>
    <t xml:space="preserve">2024年度通过购置58类设备，完成避雷改造、安防系统升级改造、综合楼A区1层改造、食堂改造等4处改造工作，总体改善就医环境，优化医疗效率，补短板、消除安全隐患，确保医院安全，提升患者就诊幸福感。
</t>
  </si>
  <si>
    <t>≤255.5万元</t>
  </si>
  <si>
    <t>10</t>
  </si>
  <si>
    <t>成本控制</t>
  </si>
  <si>
    <t>991万元</t>
  </si>
  <si>
    <t>新增设备数量种类</t>
  </si>
  <si>
    <t>≥58类</t>
  </si>
  <si>
    <t>其他工程类修缮改造部分</t>
  </si>
  <si>
    <t>4处</t>
  </si>
  <si>
    <t>验收合格率</t>
  </si>
  <si>
    <t>设备故障率</t>
  </si>
  <si>
    <t>完成采购时间</t>
  </si>
  <si>
    <t>≤10月</t>
  </si>
  <si>
    <t>经济效益指标</t>
  </si>
  <si>
    <t>设备维修维保费用</t>
  </si>
  <si>
    <t>设备整合节约空间</t>
  </si>
  <si>
    <t>≥3%</t>
  </si>
  <si>
    <t>职工满意度</t>
  </si>
  <si>
    <t>≥97%</t>
  </si>
  <si>
    <t>高水平中医医院临床科研业务费</t>
  </si>
  <si>
    <t>传承古籍和名医经验，开展大规模临床循证研究，开展新药研发，建立临床科研一体化平台，培养人才梯队</t>
  </si>
  <si>
    <t>项目总成本</t>
  </si>
  <si>
    <t>≤5000万元</t>
  </si>
  <si>
    <t>新药研发成本</t>
  </si>
  <si>
    <t>≤1250万元</t>
  </si>
  <si>
    <t>培养人才数量</t>
  </si>
  <si>
    <t>≥5个</t>
  </si>
  <si>
    <t>≥2台</t>
  </si>
  <si>
    <t>发表论著论文指南数量</t>
  </si>
  <si>
    <t>≥10篇/本</t>
  </si>
  <si>
    <t>研发新产品/专利数量</t>
  </si>
  <si>
    <t>≥2个</t>
  </si>
  <si>
    <t>临床项目验收通过率</t>
  </si>
  <si>
    <t>设备验收合格率</t>
  </si>
  <si>
    <t>项目验收时间</t>
  </si>
  <si>
    <t>≤12月</t>
  </si>
  <si>
    <t>采购完成时间</t>
  </si>
  <si>
    <t>研究病种收入增加</t>
  </si>
  <si>
    <t>≥5%</t>
  </si>
  <si>
    <t>6</t>
  </si>
  <si>
    <t>优势病种治疗患者人数增长率</t>
  </si>
  <si>
    <t>7</t>
  </si>
  <si>
    <t>优势病种相关的适宜技术治疗的患者人数</t>
  </si>
  <si>
    <t>≥200人</t>
  </si>
  <si>
    <t>科研人员满意度</t>
  </si>
  <si>
    <t>医疗服务保障平台建设</t>
  </si>
  <si>
    <t>在2023年度已完成检验科流程优化（土建、装饰装修、水电、弱电、中央空调改造）、消防梯更换、智慧摆药系统及临床辅助决策支持系统CDSS建设的基础上，2024年度完成相关业务培训及尾款资金支付，保障项目开展的规范性，促进提高临床辅助医疗能力，提升医疗水平，节约患者就医时间，消除安全隐患，提升患者满意度。</t>
  </si>
  <si>
    <t>尾款支付金额</t>
  </si>
  <si>
    <t>≤111.1万元</t>
  </si>
  <si>
    <t>业务培训合格率</t>
  </si>
  <si>
    <t>系统维护反应时间</t>
  </si>
  <si>
    <t>≤2小时</t>
  </si>
  <si>
    <t>尾款支付完成时间</t>
  </si>
  <si>
    <t>提高临床辅助医疗能力</t>
  </si>
  <si>
    <t>提升医疗水平，节约患者就医时间</t>
  </si>
  <si>
    <t>检查患者就医时间减少</t>
  </si>
  <si>
    <t>中国中医科学院眼科医院房屋修缮改造项目</t>
  </si>
  <si>
    <t xml:space="preserve">
通过完成放射科CT室改造、各科室及公共区域装饰装修改造、各病区及公共区域零星维修等房屋屋面及基础管线设备设施零星维修改造工作，总体改善就医环境，优化医疗效率，补短板、消除安全隐患，确保医院安全，提升患者就诊幸福感。
</t>
  </si>
  <si>
    <t>≤523万元</t>
  </si>
  <si>
    <t>零星维修项目数量</t>
  </si>
  <si>
    <t>≥30项</t>
  </si>
  <si>
    <t>工程按时完工率</t>
  </si>
  <si>
    <t>≥98%</t>
  </si>
  <si>
    <t>科室用房维修费用</t>
  </si>
  <si>
    <t>中国中医科学院眼科医院消隐还建项目</t>
  </si>
  <si>
    <t>2024年度，项目旨在通过完成可研报告、初设概算、施工图设计、服务协议签订等内容，为后续年度“在院区内北侧新建综合楼”等主体工作的开展奠定基础，项目整体建成后将院区内西侧平房区门诊、病房等搬迁至新建综合楼，并对平房进行拆除，通过“建一拆一”的建设方式，消除安全隐患，改善病房环境，新建综合楼主要设有门诊、病房、设备用房等功能，同时配套敷设给水、雨污水、热力、电力、通信等管线，并进行建筑周边的道路、绿化等室外工程及相关红线外市政配套工程建设。本次消隐还建整体工程拆除西侧建筑总建筑面积7431平方米（均为地上建筑）；新建综合楼建筑面积9770平方米，其中地上为8600平方米，地下为1170平方米。</t>
  </si>
  <si>
    <t>年度项目成本</t>
  </si>
  <si>
    <t>≤423.59万元</t>
  </si>
  <si>
    <t>完成可研报告</t>
  </si>
  <si>
    <t>1个</t>
  </si>
  <si>
    <t>完成初设概算</t>
  </si>
  <si>
    <t>通过立项的项目数量</t>
  </si>
  <si>
    <t>完成施工图设计</t>
  </si>
  <si>
    <t>1套</t>
  </si>
  <si>
    <t>已完成的施工前期工作合格率</t>
  </si>
  <si>
    <t>中标至合同签订完成时间</t>
  </si>
  <si>
    <t>≤30日</t>
  </si>
  <si>
    <t>签订社会化服务协议</t>
  </si>
  <si>
    <t>≥1个</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</si>
</sst>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quot;&quot;;#,##0.00&quot;&quot;"/>
    <numFmt numFmtId="178" formatCode="\¥0.00"/>
    <numFmt numFmtId="179" formatCode="#,##0.00&quot;&quot;;\-#,##0.00&quot;&quot;;&quot;&quot;"/>
  </numFmts>
  <fonts count="47">
    <font>
      <sz val="10"/>
      <name val="Calibri"/>
      <charset val="134"/>
    </font>
    <font>
      <sz val="10"/>
      <name val="宋体"/>
      <charset val="134"/>
    </font>
    <font>
      <sz val="16"/>
      <name val="黑体"/>
      <charset val="134"/>
    </font>
    <font>
      <sz val="12"/>
      <name val="宋体"/>
      <charset val="134"/>
    </font>
    <font>
      <sz val="11"/>
      <name val="宋体"/>
      <charset val="134"/>
    </font>
    <font>
      <sz val="10"/>
      <color rgb="FF000000"/>
      <name val="宋体"/>
      <charset val="134"/>
    </font>
    <font>
      <b/>
      <sz val="24"/>
      <color rgb="FF000000"/>
      <name val="宋体"/>
      <charset val="134"/>
    </font>
    <font>
      <sz val="9"/>
      <name val="宋体"/>
      <charset val="134"/>
    </font>
    <font>
      <sz val="9"/>
      <color rgb="FF000000"/>
      <name val="宋体"/>
      <charset val="134"/>
    </font>
    <font>
      <sz val="9"/>
      <color rgb="FF000100"/>
      <name val="宋体"/>
      <charset val="134"/>
    </font>
    <font>
      <sz val="12"/>
      <color rgb="FFFF0000"/>
      <name val="宋体"/>
      <charset val="134"/>
    </font>
    <font>
      <b/>
      <sz val="10"/>
      <name val="宋体"/>
      <charset val="134"/>
    </font>
    <font>
      <sz val="11"/>
      <color rgb="FF000000"/>
      <name val="宋体"/>
      <charset val="134"/>
    </font>
    <font>
      <sz val="16"/>
      <color rgb="FF000000"/>
      <name val="黑体"/>
      <charset val="134"/>
    </font>
    <font>
      <b/>
      <sz val="10"/>
      <color rgb="FF000000"/>
      <name val="宋体"/>
      <charset val="134"/>
    </font>
    <font>
      <b/>
      <sz val="12"/>
      <name val="宋体"/>
      <charset val="134"/>
    </font>
    <font>
      <b/>
      <sz val="10"/>
      <color rgb="FF000100"/>
      <name val="宋体"/>
      <charset val="134"/>
    </font>
    <font>
      <b/>
      <sz val="12"/>
      <color rgb="FF000100"/>
      <name val="宋体"/>
      <charset val="134"/>
    </font>
    <font>
      <b/>
      <sz val="12"/>
      <color rgb="FFFF0000"/>
      <name val="宋体"/>
      <charset val="134"/>
    </font>
    <font>
      <sz val="10"/>
      <color rgb="FF000100"/>
      <name val="宋体"/>
      <charset val="134"/>
    </font>
    <font>
      <sz val="8"/>
      <color rgb="FF000000"/>
      <name val="宋体"/>
      <charset val="134"/>
    </font>
    <font>
      <b/>
      <sz val="8"/>
      <name val="宋体"/>
      <charset val="134"/>
    </font>
    <font>
      <sz val="8"/>
      <name val="����"/>
      <charset val="134"/>
    </font>
    <font>
      <b/>
      <sz val="8"/>
      <name val="Calibri"/>
      <charset val="134"/>
    </font>
    <font>
      <sz val="8"/>
      <name val="宋体"/>
      <charset val="134"/>
    </font>
    <font>
      <sz val="8"/>
      <name val="Calibri"/>
      <charset val="134"/>
    </font>
    <font>
      <sz val="7"/>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20"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21" applyNumberFormat="0" applyFill="0" applyAlignment="0" applyProtection="0">
      <alignment vertical="center"/>
    </xf>
    <xf numFmtId="0" fontId="34" fillId="0" borderId="21" applyNumberFormat="0" applyFill="0" applyAlignment="0" applyProtection="0">
      <alignment vertical="center"/>
    </xf>
    <xf numFmtId="0" fontId="35" fillId="0" borderId="22" applyNumberFormat="0" applyFill="0" applyAlignment="0" applyProtection="0">
      <alignment vertical="center"/>
    </xf>
    <xf numFmtId="0" fontId="35" fillId="0" borderId="0" applyNumberFormat="0" applyFill="0" applyBorder="0" applyAlignment="0" applyProtection="0">
      <alignment vertical="center"/>
    </xf>
    <xf numFmtId="0" fontId="36" fillId="3" borderId="23" applyNumberFormat="0" applyAlignment="0" applyProtection="0">
      <alignment vertical="center"/>
    </xf>
    <xf numFmtId="0" fontId="37" fillId="4" borderId="24" applyNumberFormat="0" applyAlignment="0" applyProtection="0">
      <alignment vertical="center"/>
    </xf>
    <xf numFmtId="0" fontId="38" fillId="4" borderId="23" applyNumberFormat="0" applyAlignment="0" applyProtection="0">
      <alignment vertical="center"/>
    </xf>
    <xf numFmtId="0" fontId="39" fillId="5" borderId="25" applyNumberFormat="0" applyAlignment="0" applyProtection="0">
      <alignment vertical="center"/>
    </xf>
    <xf numFmtId="0" fontId="40" fillId="0" borderId="26" applyNumberFormat="0" applyFill="0" applyAlignment="0" applyProtection="0">
      <alignment vertical="center"/>
    </xf>
    <xf numFmtId="0" fontId="41" fillId="0" borderId="27"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3" fillId="0" borderId="0"/>
    <xf numFmtId="0" fontId="27" fillId="0" borderId="0">
      <alignment vertical="center"/>
    </xf>
  </cellStyleXfs>
  <cellXfs count="119">
    <xf numFmtId="0" fontId="0" fillId="0" borderId="0" xfId="0" applyProtection="1">
      <protection locked="0"/>
    </xf>
    <xf numFmtId="0" fontId="1" fillId="0" borderId="0" xfId="50" applyFont="1" applyAlignment="1">
      <alignment horizontal="right"/>
    </xf>
    <xf numFmtId="0" fontId="2" fillId="0" borderId="0" xfId="49" applyFont="1" applyAlignment="1">
      <alignment horizontal="center" vertical="center" wrapText="1"/>
    </xf>
    <xf numFmtId="0" fontId="3" fillId="0" borderId="0" xfId="49" applyFont="1" applyFill="1" applyAlignment="1">
      <alignment horizontal="center" vertical="top" wrapText="1"/>
    </xf>
    <xf numFmtId="0" fontId="4" fillId="0" borderId="0" xfId="49" applyFont="1" applyAlignment="1">
      <alignment horizontal="right" vertical="center" wrapText="1"/>
    </xf>
    <xf numFmtId="0" fontId="4" fillId="0" borderId="1" xfId="49" applyFont="1" applyBorder="1" applyAlignment="1">
      <alignment horizontal="center" vertical="center" wrapText="1"/>
    </xf>
    <xf numFmtId="0" fontId="4" fillId="0" borderId="2" xfId="49" applyFont="1" applyBorder="1" applyAlignment="1">
      <alignment horizontal="center" vertical="center" wrapText="1"/>
    </xf>
    <xf numFmtId="0" fontId="4" fillId="0" borderId="3" xfId="49" applyFont="1" applyBorder="1" applyAlignment="1">
      <alignment horizontal="center" vertical="center" wrapText="1"/>
    </xf>
    <xf numFmtId="0" fontId="4" fillId="0" borderId="4" xfId="49" applyFont="1" applyBorder="1" applyAlignment="1">
      <alignment horizontal="center" vertical="center" wrapText="1"/>
    </xf>
    <xf numFmtId="0" fontId="4" fillId="0" borderId="2" xfId="49" applyFont="1" applyBorder="1" applyAlignment="1">
      <alignment horizontal="left" vertical="center" wrapText="1"/>
    </xf>
    <xf numFmtId="0" fontId="4" fillId="0" borderId="5" xfId="49" applyFont="1" applyBorder="1" applyAlignment="1">
      <alignment horizontal="left" vertical="center" wrapText="1"/>
    </xf>
    <xf numFmtId="43" fontId="4" fillId="0" borderId="1" xfId="2" applyNumberFormat="1" applyFont="1" applyFill="1" applyBorder="1" applyAlignment="1" applyProtection="1">
      <alignment horizontal="right" vertical="center" wrapText="1"/>
    </xf>
    <xf numFmtId="0" fontId="4" fillId="0" borderId="6" xfId="49" applyFont="1" applyFill="1" applyBorder="1" applyAlignment="1">
      <alignment horizontal="center" vertical="center" wrapText="1"/>
    </xf>
    <xf numFmtId="0" fontId="4" fillId="0" borderId="7" xfId="49" applyFont="1" applyBorder="1" applyAlignment="1">
      <alignment horizontal="center" vertical="center" wrapText="1"/>
    </xf>
    <xf numFmtId="0" fontId="4" fillId="0" borderId="8" xfId="49" applyFont="1" applyBorder="1" applyAlignment="1">
      <alignment horizontal="center" vertical="center" wrapText="1"/>
    </xf>
    <xf numFmtId="0" fontId="4" fillId="0" borderId="5" xfId="49" applyFont="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Border="1" applyAlignment="1">
      <alignment horizontal="center" vertical="center" wrapText="1"/>
    </xf>
    <xf numFmtId="0" fontId="4" fillId="0" borderId="11" xfId="49" applyFont="1" applyBorder="1" applyAlignment="1">
      <alignment horizontal="center" vertical="center" wrapText="1"/>
    </xf>
    <xf numFmtId="0" fontId="4" fillId="0" borderId="12" xfId="49" applyFont="1" applyFill="1" applyBorder="1" applyAlignment="1">
      <alignment horizontal="center" vertical="center" wrapText="1"/>
    </xf>
    <xf numFmtId="0" fontId="4" fillId="0" borderId="6" xfId="49" applyFont="1" applyBorder="1" applyAlignment="1">
      <alignment horizontal="center" vertical="center" wrapText="1"/>
    </xf>
    <xf numFmtId="0" fontId="4" fillId="0" borderId="1" xfId="49" applyFont="1" applyBorder="1" applyAlignment="1">
      <alignment horizontal="justify" vertical="center" wrapText="1"/>
    </xf>
    <xf numFmtId="0" fontId="4" fillId="0" borderId="6" xfId="49" applyFont="1" applyBorder="1" applyAlignment="1">
      <alignment vertical="center" wrapText="1"/>
    </xf>
    <xf numFmtId="0" fontId="4" fillId="0" borderId="13" xfId="49" applyFont="1" applyBorder="1" applyAlignment="1">
      <alignment horizontal="center" vertical="center" wrapText="1"/>
    </xf>
    <xf numFmtId="0" fontId="4" fillId="0" borderId="12" xfId="49" applyFont="1" applyBorder="1" applyAlignment="1">
      <alignment horizontal="center" vertical="center" wrapText="1"/>
    </xf>
    <xf numFmtId="0" fontId="4" fillId="0" borderId="5" xfId="49" applyFont="1" applyBorder="1" applyAlignment="1">
      <alignment horizontal="justify" vertical="center" wrapText="1"/>
    </xf>
    <xf numFmtId="0" fontId="0" fillId="0" borderId="0" xfId="0"/>
    <xf numFmtId="0" fontId="5" fillId="0" borderId="0" xfId="0" applyFont="1" applyAlignment="1">
      <alignment horizontal="right" vertical="center"/>
    </xf>
    <xf numFmtId="0" fontId="6" fillId="0" borderId="0" xfId="0" applyFont="1" applyAlignment="1">
      <alignment horizontal="center" vertical="center"/>
    </xf>
    <xf numFmtId="0" fontId="5" fillId="0" borderId="0" xfId="0" applyFont="1" applyAlignment="1">
      <alignment horizontal="left" vertical="center" wrapText="1"/>
    </xf>
    <xf numFmtId="0" fontId="5" fillId="0" borderId="14" xfId="0" applyFont="1" applyBorder="1" applyAlignment="1">
      <alignment horizontal="center" vertical="center" wrapText="1"/>
    </xf>
    <xf numFmtId="0" fontId="0" fillId="0" borderId="15" xfId="0" applyBorder="1"/>
    <xf numFmtId="0" fontId="0" fillId="0" borderId="16" xfId="0" applyBorder="1"/>
    <xf numFmtId="0" fontId="0" fillId="0" borderId="17" xfId="0" applyBorder="1"/>
    <xf numFmtId="176" fontId="1" fillId="0" borderId="14" xfId="0" applyNumberFormat="1" applyFont="1" applyBorder="1" applyAlignment="1">
      <alignment horizontal="center" vertical="center" wrapText="1"/>
    </xf>
    <xf numFmtId="176" fontId="5" fillId="0" borderId="14" xfId="0" applyNumberFormat="1" applyFont="1" applyBorder="1" applyAlignment="1">
      <alignment horizontal="center" vertical="center" wrapText="1"/>
    </xf>
    <xf numFmtId="177" fontId="5" fillId="0" borderId="14" xfId="0" applyNumberFormat="1" applyFont="1" applyBorder="1" applyAlignment="1">
      <alignment horizontal="center" vertical="center" wrapText="1"/>
    </xf>
    <xf numFmtId="0" fontId="1" fillId="0" borderId="0" xfId="0" applyNumberFormat="1" applyFont="1" applyAlignment="1" applyProtection="1">
      <alignment horizontal="right" vertical="center"/>
      <protection locked="0"/>
    </xf>
    <xf numFmtId="0" fontId="1" fillId="0" borderId="0" xfId="0" applyFont="1" applyAlignment="1" applyProtection="1">
      <alignment horizontal="left" vertical="center"/>
      <protection locked="0"/>
    </xf>
    <xf numFmtId="0" fontId="7" fillId="0" borderId="0" xfId="0" applyNumberFormat="1" applyFont="1" applyAlignment="1" applyProtection="1">
      <alignment horizontal="right" vertical="center"/>
      <protection locked="0"/>
    </xf>
    <xf numFmtId="0" fontId="2" fillId="0" borderId="0" xfId="0" applyNumberFormat="1" applyFont="1" applyAlignment="1" applyProtection="1">
      <alignment horizontal="center" vertical="center"/>
      <protection locked="0"/>
    </xf>
    <xf numFmtId="0" fontId="3" fillId="0" borderId="0" xfId="0" applyNumberFormat="1" applyFont="1" applyAlignment="1" applyProtection="1">
      <alignment horizontal="left"/>
      <protection locked="0"/>
    </xf>
    <xf numFmtId="0" fontId="8" fillId="0" borderId="0" xfId="0" applyNumberFormat="1" applyFont="1" applyAlignment="1" applyProtection="1">
      <alignment horizontal="left" vertical="center"/>
      <protection locked="0"/>
    </xf>
    <xf numFmtId="0" fontId="7" fillId="0" borderId="14"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1" fillId="0" borderId="14" xfId="0" applyNumberFormat="1" applyFont="1" applyBorder="1" applyAlignment="1" applyProtection="1">
      <alignment horizontal="left" vertical="center"/>
      <protection locked="0"/>
    </xf>
    <xf numFmtId="0" fontId="1" fillId="0" borderId="14" xfId="0" applyNumberFormat="1" applyFont="1" applyBorder="1" applyAlignment="1" applyProtection="1">
      <alignment horizontal="left" vertical="center" wrapText="1"/>
      <protection locked="0"/>
    </xf>
    <xf numFmtId="177" fontId="1" fillId="0" borderId="14" xfId="0" applyNumberFormat="1" applyFont="1" applyBorder="1" applyAlignment="1" applyProtection="1">
      <alignment horizontal="right" vertical="center"/>
      <protection locked="0"/>
    </xf>
    <xf numFmtId="0" fontId="10" fillId="0" borderId="0" xfId="0" applyNumberFormat="1" applyFont="1" applyAlignment="1" applyProtection="1">
      <alignment horizontal="left"/>
      <protection locked="0"/>
    </xf>
    <xf numFmtId="0" fontId="1" fillId="0" borderId="14" xfId="0" applyNumberFormat="1" applyFont="1" applyBorder="1" applyAlignment="1" applyProtection="1">
      <alignment horizontal="left" vertical="center" indent="1"/>
      <protection locked="0"/>
    </xf>
    <xf numFmtId="0" fontId="1" fillId="0" borderId="14" xfId="0" applyNumberFormat="1" applyFont="1" applyBorder="1" applyAlignment="1" applyProtection="1">
      <alignment horizontal="left" vertical="center" wrapText="1" indent="1"/>
      <protection locked="0"/>
    </xf>
    <xf numFmtId="0" fontId="11" fillId="0" borderId="18" xfId="0" applyNumberFormat="1" applyFont="1" applyBorder="1" applyAlignment="1" applyProtection="1">
      <alignment horizontal="center" vertical="center"/>
      <protection locked="0"/>
    </xf>
    <xf numFmtId="177" fontId="11" fillId="0" borderId="14" xfId="0" applyNumberFormat="1" applyFont="1" applyBorder="1" applyAlignment="1" applyProtection="1">
      <alignment horizontal="right" vertical="center"/>
      <protection locked="0"/>
    </xf>
    <xf numFmtId="0" fontId="12" fillId="0" borderId="0" xfId="0" applyNumberFormat="1" applyFont="1" applyAlignment="1" applyProtection="1">
      <alignment horizontal="left" vertical="center"/>
      <protection locked="0"/>
    </xf>
    <xf numFmtId="0" fontId="8" fillId="0" borderId="0" xfId="0" applyNumberFormat="1" applyFont="1" applyAlignment="1" applyProtection="1">
      <alignment horizontal="right" vertical="center"/>
      <protection locked="0"/>
    </xf>
    <xf numFmtId="0" fontId="13" fillId="0" borderId="0" xfId="0" applyNumberFormat="1" applyFont="1" applyAlignment="1" applyProtection="1">
      <alignment horizontal="center" vertical="center"/>
      <protection locked="0"/>
    </xf>
    <xf numFmtId="0" fontId="8" fillId="0" borderId="18" xfId="0" applyNumberFormat="1" applyFont="1" applyBorder="1" applyAlignment="1" applyProtection="1">
      <alignment horizontal="center" vertical="center" wrapText="1"/>
      <protection locked="0"/>
    </xf>
    <xf numFmtId="0" fontId="8" fillId="0" borderId="14" xfId="0" applyNumberFormat="1" applyFont="1" applyBorder="1" applyAlignment="1" applyProtection="1">
      <alignment horizontal="center" vertical="center" wrapText="1"/>
      <protection locked="0"/>
    </xf>
    <xf numFmtId="0" fontId="8" fillId="0" borderId="16" xfId="0" applyNumberFormat="1" applyFont="1" applyBorder="1" applyAlignment="1" applyProtection="1">
      <alignment horizontal="center" vertical="center" wrapText="1"/>
      <protection locked="0"/>
    </xf>
    <xf numFmtId="177" fontId="14" fillId="0" borderId="14" xfId="0" applyNumberFormat="1" applyFont="1" applyBorder="1" applyAlignment="1" applyProtection="1">
      <alignment horizontal="right" vertical="center"/>
      <protection locked="0"/>
    </xf>
    <xf numFmtId="0" fontId="5" fillId="0" borderId="14" xfId="0" applyNumberFormat="1" applyFont="1" applyBorder="1" applyAlignment="1" applyProtection="1">
      <alignment horizontal="left" vertical="center"/>
      <protection locked="0"/>
    </xf>
    <xf numFmtId="177" fontId="5" fillId="0" borderId="14" xfId="0" applyNumberFormat="1" applyFont="1" applyBorder="1" applyAlignment="1" applyProtection="1">
      <alignment horizontal="right" vertical="center"/>
      <protection locked="0"/>
    </xf>
    <xf numFmtId="0" fontId="15" fillId="0" borderId="0" xfId="0" applyNumberFormat="1" applyFont="1" applyAlignment="1" applyProtection="1">
      <alignment horizontal="left" vertical="center" wrapText="1"/>
      <protection locked="0"/>
    </xf>
    <xf numFmtId="0" fontId="7" fillId="0" borderId="0" xfId="0" applyNumberFormat="1" applyFont="1" applyAlignment="1" applyProtection="1">
      <alignment horizontal="left" vertical="center" wrapText="1"/>
      <protection locked="0"/>
    </xf>
    <xf numFmtId="0" fontId="7" fillId="0" borderId="0" xfId="0" applyNumberFormat="1" applyFont="1" applyAlignment="1" applyProtection="1">
      <alignment horizontal="right" vertical="center" wrapText="1"/>
      <protection locked="0"/>
    </xf>
    <xf numFmtId="0" fontId="2" fillId="0" borderId="0" xfId="0" applyNumberFormat="1" applyFont="1" applyAlignment="1" applyProtection="1">
      <alignment horizontal="center" vertical="center" wrapText="1"/>
      <protection locked="0"/>
    </xf>
    <xf numFmtId="0" fontId="1" fillId="0" borderId="0" xfId="0" applyNumberFormat="1" applyFont="1" applyAlignment="1" applyProtection="1">
      <alignment horizontal="left" vertical="center"/>
      <protection locked="0"/>
    </xf>
    <xf numFmtId="0" fontId="1" fillId="0" borderId="19" xfId="0" applyNumberFormat="1" applyFont="1" applyBorder="1" applyAlignment="1" applyProtection="1">
      <alignment horizontal="center" vertical="center" wrapText="1"/>
      <protection locked="0"/>
    </xf>
    <xf numFmtId="0" fontId="1" fillId="0" borderId="19" xfId="0" applyNumberFormat="1" applyFont="1" applyBorder="1" applyAlignment="1" applyProtection="1">
      <alignment horizontal="center" vertical="center"/>
      <protection locked="0"/>
    </xf>
    <xf numFmtId="0" fontId="1" fillId="0" borderId="14" xfId="0" applyNumberFormat="1" applyFont="1" applyBorder="1" applyAlignment="1" applyProtection="1">
      <alignment horizontal="center" vertical="center" wrapText="1"/>
      <protection locked="0"/>
    </xf>
    <xf numFmtId="0" fontId="1" fillId="0" borderId="18" xfId="0" applyNumberFormat="1" applyFont="1" applyBorder="1" applyAlignment="1" applyProtection="1">
      <alignment horizontal="center" vertical="center"/>
      <protection locked="0"/>
    </xf>
    <xf numFmtId="0" fontId="1" fillId="0" borderId="14" xfId="0" applyNumberFormat="1" applyFont="1" applyBorder="1" applyAlignment="1" applyProtection="1">
      <alignment horizontal="center" vertical="center"/>
      <protection locked="0"/>
    </xf>
    <xf numFmtId="177" fontId="16" fillId="0" borderId="14" xfId="0" applyNumberFormat="1" applyFont="1" applyBorder="1" applyAlignment="1" applyProtection="1">
      <alignment horizontal="right" vertical="center"/>
      <protection locked="0"/>
    </xf>
    <xf numFmtId="177" fontId="17" fillId="0" borderId="14" xfId="0" applyNumberFormat="1" applyFont="1" applyBorder="1" applyAlignment="1" applyProtection="1">
      <alignment horizontal="right"/>
      <protection locked="0"/>
    </xf>
    <xf numFmtId="0" fontId="18" fillId="0" borderId="0" xfId="0" applyNumberFormat="1" applyFont="1" applyAlignment="1" applyProtection="1">
      <alignment horizontal="left"/>
      <protection locked="0"/>
    </xf>
    <xf numFmtId="177" fontId="19" fillId="0" borderId="14" xfId="0" applyNumberFormat="1" applyFont="1" applyBorder="1" applyAlignment="1" applyProtection="1">
      <alignment horizontal="right" vertical="center"/>
      <protection locked="0"/>
    </xf>
    <xf numFmtId="0" fontId="1" fillId="0" borderId="14"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7" fillId="0" borderId="0" xfId="0" applyNumberFormat="1" applyFont="1" applyAlignment="1" applyProtection="1">
      <alignment horizontal="left" vertical="center"/>
      <protection locked="0"/>
    </xf>
    <xf numFmtId="0" fontId="1" fillId="0" borderId="1" xfId="0" applyNumberFormat="1" applyFont="1" applyBorder="1" applyAlignment="1" applyProtection="1">
      <alignment horizontal="center" vertical="center"/>
      <protection locked="0"/>
    </xf>
    <xf numFmtId="0" fontId="3" fillId="0" borderId="0" xfId="0" applyNumberFormat="1" applyFont="1" applyAlignment="1" applyProtection="1">
      <alignment horizontal="left" vertical="center"/>
      <protection locked="0"/>
    </xf>
    <xf numFmtId="0" fontId="1" fillId="0" borderId="1" xfId="0" applyNumberFormat="1" applyFont="1" applyBorder="1" applyAlignment="1" applyProtection="1">
      <alignment horizontal="left" vertical="center"/>
      <protection locked="0"/>
    </xf>
    <xf numFmtId="0" fontId="1" fillId="0" borderId="1" xfId="0" applyNumberFormat="1" applyFont="1" applyBorder="1" applyAlignment="1" applyProtection="1">
      <alignment horizontal="left" vertical="center" wrapText="1"/>
      <protection locked="0"/>
    </xf>
    <xf numFmtId="177" fontId="1" fillId="0" borderId="1" xfId="0" applyNumberFormat="1" applyFont="1" applyBorder="1" applyAlignment="1" applyProtection="1">
      <alignment horizontal="right" vertical="center"/>
      <protection locked="0"/>
    </xf>
    <xf numFmtId="0" fontId="1" fillId="0" borderId="1" xfId="0" applyNumberFormat="1" applyFont="1" applyBorder="1" applyAlignment="1" applyProtection="1">
      <alignment horizontal="left" vertical="center" indent="1"/>
      <protection locked="0"/>
    </xf>
    <xf numFmtId="0" fontId="1" fillId="0" borderId="1" xfId="0" applyNumberFormat="1" applyFont="1" applyBorder="1" applyAlignment="1" applyProtection="1">
      <alignment horizontal="left" vertical="center" wrapText="1" indent="1"/>
      <protection locked="0"/>
    </xf>
    <xf numFmtId="0" fontId="1" fillId="0" borderId="1" xfId="0" applyNumberFormat="1" applyFont="1" applyBorder="1" applyAlignment="1" applyProtection="1">
      <alignment horizontal="left" vertical="center" indent="2"/>
      <protection locked="0"/>
    </xf>
    <xf numFmtId="0" fontId="1" fillId="0" borderId="1" xfId="0" applyNumberFormat="1" applyFont="1" applyBorder="1" applyAlignment="1" applyProtection="1">
      <alignment horizontal="left" vertical="center" wrapText="1" indent="2"/>
      <protection locked="0"/>
    </xf>
    <xf numFmtId="0" fontId="0" fillId="0" borderId="1" xfId="0" applyBorder="1" applyProtection="1">
      <protection locked="0"/>
    </xf>
    <xf numFmtId="0" fontId="0" fillId="0" borderId="1" xfId="0" applyNumberFormat="1" applyBorder="1" applyAlignment="1" applyProtection="1">
      <alignment horizontal="center" vertical="center"/>
      <protection locked="0"/>
    </xf>
    <xf numFmtId="177" fontId="0" fillId="0" borderId="1" xfId="0" applyNumberFormat="1" applyBorder="1" applyProtection="1">
      <protection locked="0"/>
    </xf>
    <xf numFmtId="0" fontId="3" fillId="0" borderId="14" xfId="0" applyNumberFormat="1" applyFont="1" applyBorder="1" applyAlignment="1" applyProtection="1">
      <alignment horizontal="left" vertical="center"/>
      <protection locked="0"/>
    </xf>
    <xf numFmtId="178" fontId="3" fillId="0" borderId="14" xfId="0" applyNumberFormat="1" applyFont="1" applyBorder="1" applyAlignment="1" applyProtection="1">
      <alignment horizontal="right" vertical="center"/>
      <protection locked="0"/>
    </xf>
    <xf numFmtId="178" fontId="1" fillId="0" borderId="14" xfId="0" applyNumberFormat="1" applyFont="1" applyBorder="1" applyAlignment="1" applyProtection="1">
      <alignment horizontal="right" vertical="center"/>
      <protection locked="0"/>
    </xf>
    <xf numFmtId="0" fontId="11" fillId="0" borderId="14" xfId="0" applyNumberFormat="1" applyFont="1" applyBorder="1" applyAlignment="1" applyProtection="1">
      <alignment horizontal="center" vertical="center"/>
      <protection locked="0"/>
    </xf>
    <xf numFmtId="0" fontId="20" fillId="0" borderId="14"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14" xfId="0" applyFont="1" applyBorder="1" applyAlignment="1">
      <alignment horizontal="left" vertical="center" wrapText="1"/>
    </xf>
    <xf numFmtId="177" fontId="22" fillId="0" borderId="14" xfId="0" applyNumberFormat="1" applyFont="1" applyBorder="1" applyAlignment="1">
      <alignment horizontal="right" vertical="center"/>
    </xf>
    <xf numFmtId="0" fontId="20" fillId="0" borderId="18" xfId="0" applyFont="1" applyBorder="1" applyAlignment="1">
      <alignment horizontal="center" vertical="center" wrapText="1"/>
    </xf>
    <xf numFmtId="0" fontId="20" fillId="0" borderId="6" xfId="0" applyFont="1" applyBorder="1" applyAlignment="1">
      <alignment horizontal="center" vertical="center" wrapText="1"/>
    </xf>
    <xf numFmtId="0" fontId="22" fillId="0" borderId="14" xfId="0" applyFont="1" applyBorder="1" applyAlignment="1">
      <alignment horizontal="left" vertical="center"/>
    </xf>
    <xf numFmtId="179" fontId="21" fillId="0" borderId="14" xfId="0" applyNumberFormat="1" applyFont="1" applyBorder="1" applyAlignment="1">
      <alignment horizontal="right" vertical="center" wrapText="1"/>
    </xf>
    <xf numFmtId="179" fontId="21" fillId="0" borderId="18" xfId="0" applyNumberFormat="1" applyFont="1" applyBorder="1" applyAlignment="1">
      <alignment horizontal="right" vertical="center" wrapText="1"/>
    </xf>
    <xf numFmtId="0" fontId="23" fillId="0" borderId="1" xfId="0" applyFont="1" applyBorder="1"/>
    <xf numFmtId="179" fontId="24" fillId="0" borderId="14" xfId="0" applyNumberFormat="1" applyFont="1" applyBorder="1" applyAlignment="1">
      <alignment horizontal="right" vertical="center" wrapText="1"/>
    </xf>
    <xf numFmtId="179" fontId="24" fillId="0" borderId="18" xfId="0" applyNumberFormat="1" applyFont="1" applyBorder="1" applyAlignment="1">
      <alignment horizontal="right" vertical="center" wrapText="1"/>
    </xf>
    <xf numFmtId="0" fontId="25" fillId="0" borderId="1" xfId="0" applyFont="1" applyBorder="1"/>
    <xf numFmtId="0" fontId="24" fillId="0" borderId="14" xfId="0" applyFont="1" applyBorder="1" applyAlignment="1">
      <alignment horizontal="distributed" vertical="center" wrapText="1"/>
    </xf>
    <xf numFmtId="0" fontId="21" fillId="0" borderId="14" xfId="0" applyFont="1" applyBorder="1" applyAlignment="1">
      <alignment horizontal="center" vertical="center" wrapText="1"/>
    </xf>
    <xf numFmtId="0" fontId="0" fillId="0" borderId="0" xfId="0" applyFill="1" applyProtection="1">
      <protection locked="0"/>
    </xf>
    <xf numFmtId="0" fontId="24" fillId="0" borderId="0" xfId="0" applyNumberFormat="1" applyFont="1" applyAlignment="1" applyProtection="1">
      <alignment horizontal="left" vertical="center"/>
      <protection locked="0"/>
    </xf>
    <xf numFmtId="0" fontId="1" fillId="0" borderId="14" xfId="0" applyFont="1" applyBorder="1" applyAlignment="1" applyProtection="1">
      <alignment horizontal="left" vertical="center" wrapText="1" indent="1"/>
      <protection locked="0"/>
    </xf>
    <xf numFmtId="0" fontId="1" fillId="0" borderId="14" xfId="0" applyFont="1" applyBorder="1" applyAlignment="1" applyProtection="1">
      <alignment horizontal="left" vertical="center" wrapText="1"/>
      <protection locked="0"/>
    </xf>
    <xf numFmtId="0" fontId="24" fillId="0" borderId="14" xfId="0" applyNumberFormat="1" applyFont="1" applyBorder="1" applyAlignment="1" applyProtection="1">
      <alignment horizontal="left" vertical="center" wrapText="1"/>
      <protection locked="0"/>
    </xf>
    <xf numFmtId="0" fontId="24" fillId="0" borderId="18" xfId="0" applyNumberFormat="1" applyFont="1" applyBorder="1" applyAlignment="1" applyProtection="1">
      <alignment horizontal="left" vertical="center" wrapText="1"/>
      <protection locked="0"/>
    </xf>
    <xf numFmtId="177" fontId="26" fillId="0" borderId="14" xfId="0" applyNumberFormat="1" applyFont="1" applyBorder="1" applyAlignment="1" applyProtection="1">
      <alignment horizontal="right" vertical="center"/>
      <protection locked="0"/>
    </xf>
    <xf numFmtId="0" fontId="5" fillId="0" borderId="14" xfId="0" applyNumberFormat="1" applyFont="1" applyBorder="1" applyAlignment="1" applyProtection="1">
      <alignment horizontal="center" vertical="center" wrapText="1"/>
      <protection locked="0"/>
    </xf>
    <xf numFmtId="0" fontId="7" fillId="0" borderId="0" xfId="0" applyFont="1" applyAlignment="1" applyProtection="1">
      <alignment horizontal="left" vertical="center"/>
      <protection locked="0"/>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externalLink" Target="externalLinks/externalLink7.xml"/><Relationship Id="rId16" Type="http://schemas.openxmlformats.org/officeDocument/2006/relationships/externalLink" Target="externalLinks/externalLink6.xml"/><Relationship Id="rId15" Type="http://schemas.openxmlformats.org/officeDocument/2006/relationships/externalLink" Target="externalLinks/externalLink5.xml"/><Relationship Id="rId14" Type="http://schemas.openxmlformats.org/officeDocument/2006/relationships/externalLink" Target="externalLinks/externalLink4.xml"/><Relationship Id="rId13" Type="http://schemas.openxmlformats.org/officeDocument/2006/relationships/externalLink" Target="externalLinks/externalLink3.xml"/><Relationship Id="rId12" Type="http://schemas.openxmlformats.org/officeDocument/2006/relationships/externalLink" Target="externalLinks/externalLink2.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25910;&#20837;&#39044;&#31639;&#3492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5903;&#20986;&#39044;&#31639;&#34920;"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9968;&#33324;&#20844;&#20849;&#39044;&#31639;&#25320;&#27454;&#25903;&#20986;&#34920;"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5919;&#24220;&#24615;&#22522;&#37329;&#39044;&#31639;&#25320;&#27454;&#25903;&#20986;&#34920;"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69;&#26377;&#36164;&#26412;&#32463;&#33829;&#39044;&#31639;&#25320;&#27454;&#25903;&#20986;&#34920;"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19968;&#33324;&#20844;&#20849;&#39044;&#31639;&#22522;&#26412;&#25903;&#20986;&#34920;"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8220;&#19977;&#20844;&#8221;&#32463;&#36153;&#25903;&#20986;&#34920;"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tabSelected="1" view="pageBreakPreview" zoomScaleNormal="100" showRuler="0" workbookViewId="0">
      <selection activeCell="G11" sqref="G11"/>
    </sheetView>
  </sheetViews>
  <sheetFormatPr defaultColWidth="9" defaultRowHeight="12.75" outlineLevelCol="3"/>
  <cols>
    <col min="1" max="1" width="39" customWidth="1"/>
    <col min="2" max="2" width="24.7142857142857" customWidth="1"/>
    <col min="3" max="3" width="38.2857142857143" customWidth="1"/>
    <col min="4" max="4" width="33.1428571428571" customWidth="1"/>
    <col min="5" max="5" width="9.57142857142857" customWidth="1"/>
    <col min="6" max="6" width="9.28571428571429" customWidth="1"/>
    <col min="7" max="7" width="9.57142857142857" customWidth="1"/>
    <col min="8" max="26" width="9.28571428571429" customWidth="1"/>
  </cols>
  <sheetData>
    <row r="1" ht="14.25" customHeight="1" spans="1:4">
      <c r="A1" s="66"/>
      <c r="B1" s="66"/>
      <c r="C1" s="66"/>
      <c r="D1" s="39" t="s">
        <v>0</v>
      </c>
    </row>
    <row r="2" ht="27.75" customHeight="1" spans="1:4">
      <c r="A2" s="40" t="s">
        <v>1</v>
      </c>
      <c r="B2" s="40"/>
      <c r="C2" s="40"/>
      <c r="D2" s="40"/>
    </row>
    <row r="3" ht="14.25" customHeight="1" spans="1:4">
      <c r="A3" s="78" t="str">
        <f>"单位："&amp;"中国中医科学院眼科医院"</f>
        <v>单位：中国中医科学院眼科医院</v>
      </c>
      <c r="B3" s="78"/>
      <c r="C3" s="78"/>
      <c r="D3" s="39" t="s">
        <v>2</v>
      </c>
    </row>
    <row r="4" ht="21" customHeight="1" spans="1:4">
      <c r="A4" s="71" t="s">
        <v>3</v>
      </c>
      <c r="B4" s="71"/>
      <c r="C4" s="71" t="s">
        <v>4</v>
      </c>
      <c r="D4" s="71"/>
    </row>
    <row r="5" ht="21" customHeight="1" spans="1:4">
      <c r="A5" s="71" t="s">
        <v>5</v>
      </c>
      <c r="B5" s="71" t="s">
        <v>6</v>
      </c>
      <c r="C5" s="71" t="s">
        <v>5</v>
      </c>
      <c r="D5" s="71" t="s">
        <v>6</v>
      </c>
    </row>
    <row r="6" ht="21" customHeight="1" spans="1:4">
      <c r="A6" s="45" t="s">
        <v>7</v>
      </c>
      <c r="B6" s="47">
        <v>8570.72</v>
      </c>
      <c r="C6" s="45" t="s">
        <v>8</v>
      </c>
      <c r="D6" s="47">
        <v>727.28</v>
      </c>
    </row>
    <row r="7" ht="21" customHeight="1" spans="1:4">
      <c r="A7" s="45" t="s">
        <v>9</v>
      </c>
      <c r="B7" s="47">
        <v>0</v>
      </c>
      <c r="C7" s="45" t="s">
        <v>10</v>
      </c>
      <c r="D7" s="47">
        <v>68981.31</v>
      </c>
    </row>
    <row r="8" ht="21" customHeight="1" spans="1:4">
      <c r="A8" s="45" t="s">
        <v>11</v>
      </c>
      <c r="B8" s="47">
        <v>0</v>
      </c>
      <c r="C8" s="45" t="s">
        <v>12</v>
      </c>
      <c r="D8" s="47">
        <v>2410.22</v>
      </c>
    </row>
    <row r="9" ht="21" customHeight="1" spans="1:4">
      <c r="A9" s="45" t="s">
        <v>13</v>
      </c>
      <c r="B9" s="47">
        <v>57400</v>
      </c>
      <c r="C9" s="45" t="s">
        <v>14</v>
      </c>
      <c r="D9" s="47" t="s">
        <v>14</v>
      </c>
    </row>
    <row r="10" ht="21" customHeight="1" spans="1:4">
      <c r="A10" s="45" t="s">
        <v>15</v>
      </c>
      <c r="B10" s="47">
        <v>0</v>
      </c>
      <c r="C10" s="45" t="s">
        <v>14</v>
      </c>
      <c r="D10" s="47" t="s">
        <v>14</v>
      </c>
    </row>
    <row r="11" ht="21" customHeight="1" spans="1:4">
      <c r="A11" s="45" t="s">
        <v>16</v>
      </c>
      <c r="B11" s="47">
        <v>0</v>
      </c>
      <c r="C11" s="45" t="s">
        <v>14</v>
      </c>
      <c r="D11" s="47" t="s">
        <v>14</v>
      </c>
    </row>
    <row r="12" ht="21" customHeight="1" spans="1:4">
      <c r="A12" s="45" t="s">
        <v>17</v>
      </c>
      <c r="B12" s="47">
        <v>0</v>
      </c>
      <c r="C12" s="45" t="s">
        <v>14</v>
      </c>
      <c r="D12" s="47" t="s">
        <v>14</v>
      </c>
    </row>
    <row r="13" ht="21" customHeight="1" spans="1:4">
      <c r="A13" s="45" t="s">
        <v>18</v>
      </c>
      <c r="B13" s="47">
        <v>0</v>
      </c>
      <c r="C13" s="45" t="s">
        <v>14</v>
      </c>
      <c r="D13" s="47" t="s">
        <v>14</v>
      </c>
    </row>
    <row r="14" ht="21" customHeight="1" spans="1:4">
      <c r="A14" s="45" t="s">
        <v>19</v>
      </c>
      <c r="B14" s="47">
        <v>2340</v>
      </c>
      <c r="C14" s="45" t="s">
        <v>14</v>
      </c>
      <c r="D14" s="47" t="s">
        <v>14</v>
      </c>
    </row>
    <row r="15" ht="21" customHeight="1" spans="1:4">
      <c r="A15" s="45"/>
      <c r="B15" s="47"/>
      <c r="C15" s="45"/>
      <c r="D15" s="47"/>
    </row>
    <row r="16" ht="21" customHeight="1" spans="1:4">
      <c r="A16" s="71" t="s">
        <v>20</v>
      </c>
      <c r="B16" s="47">
        <v>68310.72</v>
      </c>
      <c r="C16" s="71" t="s">
        <v>21</v>
      </c>
      <c r="D16" s="47">
        <v>72118.81</v>
      </c>
    </row>
    <row r="17" ht="21" customHeight="1" spans="1:4">
      <c r="A17" s="45" t="s">
        <v>22</v>
      </c>
      <c r="B17" s="47">
        <v>0</v>
      </c>
      <c r="C17" s="45" t="s">
        <v>23</v>
      </c>
      <c r="D17" s="47">
        <f>SUM(B19-D16)</f>
        <v>4298.40000000001</v>
      </c>
    </row>
    <row r="18" ht="21" customHeight="1" spans="1:4">
      <c r="A18" s="45" t="s">
        <v>24</v>
      </c>
      <c r="B18" s="47">
        <v>8106.49</v>
      </c>
      <c r="C18" s="45"/>
      <c r="D18" s="47"/>
    </row>
    <row r="19" ht="21" customHeight="1" spans="1:4">
      <c r="A19" s="94" t="s">
        <v>25</v>
      </c>
      <c r="B19" s="52">
        <v>76417.21</v>
      </c>
      <c r="C19" s="94" t="s">
        <v>26</v>
      </c>
      <c r="D19" s="52">
        <v>76417.21</v>
      </c>
    </row>
  </sheetData>
  <mergeCells count="4">
    <mergeCell ref="A2:D2"/>
    <mergeCell ref="A3:C3"/>
    <mergeCell ref="A4:B4"/>
    <mergeCell ref="C4:D4"/>
  </mergeCells>
  <pageMargins left="0.79" right="0.79" top="0.79" bottom="0.79"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6"/>
  <sheetViews>
    <sheetView workbookViewId="0">
      <selection activeCell="J4" sqref="J4"/>
    </sheetView>
  </sheetViews>
  <sheetFormatPr defaultColWidth="9.14285714285714" defaultRowHeight="12.75" outlineLevelCol="6"/>
  <cols>
    <col min="2" max="2" width="15" customWidth="1"/>
    <col min="3" max="3" width="21.5714285714286" customWidth="1"/>
    <col min="4" max="4" width="25.4285714285714" customWidth="1"/>
    <col min="5" max="5" width="10.2857142857143" customWidth="1"/>
    <col min="6" max="6" width="21.1428571428571" customWidth="1"/>
    <col min="7" max="7" width="17.4285714285714" customWidth="1"/>
  </cols>
  <sheetData>
    <row r="1" spans="7:7">
      <c r="G1" s="1" t="s">
        <v>166</v>
      </c>
    </row>
    <row r="2" ht="20.25" spans="1:7">
      <c r="A2" s="2" t="s">
        <v>167</v>
      </c>
      <c r="B2" s="2"/>
      <c r="C2" s="2"/>
      <c r="D2" s="2"/>
      <c r="E2" s="2"/>
      <c r="F2" s="2"/>
      <c r="G2" s="2"/>
    </row>
    <row r="3" ht="14.25" spans="1:7">
      <c r="A3" s="3" t="s">
        <v>168</v>
      </c>
      <c r="B3" s="3"/>
      <c r="C3" s="3"/>
      <c r="D3" s="3"/>
      <c r="E3" s="3"/>
      <c r="F3" s="3"/>
      <c r="G3" s="3"/>
    </row>
    <row r="4" ht="13.5" spans="1:7">
      <c r="A4" s="4" t="s">
        <v>14</v>
      </c>
      <c r="B4" s="4"/>
      <c r="C4" s="4"/>
      <c r="D4" s="4"/>
      <c r="E4" s="4"/>
      <c r="F4" s="4"/>
      <c r="G4" s="4"/>
    </row>
    <row r="5" ht="13.5" spans="1:7">
      <c r="A5" s="5" t="s">
        <v>169</v>
      </c>
      <c r="B5" s="5"/>
      <c r="C5" s="5" t="s">
        <v>170</v>
      </c>
      <c r="D5" s="5"/>
      <c r="E5" s="5"/>
      <c r="F5" s="5"/>
      <c r="G5" s="5"/>
    </row>
    <row r="6" ht="13.5" spans="1:7">
      <c r="A6" s="5" t="s">
        <v>171</v>
      </c>
      <c r="B6" s="5"/>
      <c r="C6" s="6" t="s">
        <v>172</v>
      </c>
      <c r="D6" s="6"/>
      <c r="E6" s="5" t="s">
        <v>173</v>
      </c>
      <c r="F6" s="5" t="s">
        <v>52</v>
      </c>
      <c r="G6" s="5"/>
    </row>
    <row r="7" ht="13.5" spans="1:7">
      <c r="A7" s="7" t="s">
        <v>174</v>
      </c>
      <c r="B7" s="8"/>
      <c r="C7" s="9" t="s">
        <v>175</v>
      </c>
      <c r="D7" s="10"/>
      <c r="E7" s="11">
        <v>778</v>
      </c>
      <c r="F7" s="11"/>
      <c r="G7" s="12" t="s">
        <v>176</v>
      </c>
    </row>
    <row r="8" ht="13.5" spans="1:7">
      <c r="A8" s="13"/>
      <c r="B8" s="14"/>
      <c r="C8" s="6" t="s">
        <v>177</v>
      </c>
      <c r="D8" s="15"/>
      <c r="E8" s="11">
        <v>778</v>
      </c>
      <c r="F8" s="11"/>
      <c r="G8" s="16"/>
    </row>
    <row r="9" ht="13.5" spans="1:7">
      <c r="A9" s="13"/>
      <c r="B9" s="14"/>
      <c r="C9" s="6" t="s">
        <v>178</v>
      </c>
      <c r="D9" s="15"/>
      <c r="E9" s="11">
        <v>0</v>
      </c>
      <c r="F9" s="11"/>
      <c r="G9" s="16"/>
    </row>
    <row r="10" ht="13.5" spans="1:7">
      <c r="A10" s="17"/>
      <c r="B10" s="18"/>
      <c r="C10" s="6" t="s">
        <v>179</v>
      </c>
      <c r="D10" s="15"/>
      <c r="E10" s="11">
        <v>0</v>
      </c>
      <c r="F10" s="11"/>
      <c r="G10" s="19"/>
    </row>
    <row r="11" ht="81" spans="1:7">
      <c r="A11" s="20" t="s">
        <v>180</v>
      </c>
      <c r="B11" s="21" t="s">
        <v>181</v>
      </c>
      <c r="C11" s="21"/>
      <c r="D11" s="21"/>
      <c r="E11" s="21"/>
      <c r="F11" s="21"/>
      <c r="G11" s="21"/>
    </row>
    <row r="12" ht="27" spans="1:7">
      <c r="A12" s="22"/>
      <c r="B12" s="5" t="s">
        <v>182</v>
      </c>
      <c r="C12" s="5" t="s">
        <v>183</v>
      </c>
      <c r="D12" s="15" t="s">
        <v>184</v>
      </c>
      <c r="E12" s="23"/>
      <c r="F12" s="5" t="s">
        <v>185</v>
      </c>
      <c r="G12" s="5" t="s">
        <v>186</v>
      </c>
    </row>
    <row r="13" ht="13.5" spans="1:7">
      <c r="A13" s="24" t="s">
        <v>187</v>
      </c>
      <c r="B13" s="5" t="s">
        <v>188</v>
      </c>
      <c r="C13" s="5" t="s">
        <v>189</v>
      </c>
      <c r="D13" s="25" t="s">
        <v>190</v>
      </c>
      <c r="E13" s="25"/>
      <c r="F13" s="5" t="s">
        <v>191</v>
      </c>
      <c r="G13" s="5" t="s">
        <v>192</v>
      </c>
    </row>
    <row r="14" ht="13.5" spans="1:7">
      <c r="A14" s="24"/>
      <c r="B14" s="5" t="s">
        <v>193</v>
      </c>
      <c r="C14" s="5" t="s">
        <v>194</v>
      </c>
      <c r="D14" s="25" t="s">
        <v>195</v>
      </c>
      <c r="E14" s="25"/>
      <c r="F14" s="5" t="s">
        <v>196</v>
      </c>
      <c r="G14" s="5" t="s">
        <v>197</v>
      </c>
    </row>
    <row r="15" ht="13.5" spans="1:7">
      <c r="A15" s="24"/>
      <c r="B15" s="5" t="s">
        <v>193</v>
      </c>
      <c r="C15" s="5" t="s">
        <v>194</v>
      </c>
      <c r="D15" s="25" t="s">
        <v>198</v>
      </c>
      <c r="E15" s="25"/>
      <c r="F15" s="5" t="s">
        <v>199</v>
      </c>
      <c r="G15" s="5" t="s">
        <v>197</v>
      </c>
    </row>
    <row r="16" ht="13.5" spans="1:7">
      <c r="A16" s="24"/>
      <c r="B16" s="5"/>
      <c r="C16" s="5" t="s">
        <v>200</v>
      </c>
      <c r="D16" s="25" t="s">
        <v>201</v>
      </c>
      <c r="E16" s="25"/>
      <c r="F16" s="5" t="s">
        <v>202</v>
      </c>
      <c r="G16" s="5" t="s">
        <v>197</v>
      </c>
    </row>
    <row r="17" ht="13.5" spans="1:7">
      <c r="A17" s="24"/>
      <c r="B17" s="5" t="s">
        <v>193</v>
      </c>
      <c r="C17" s="5" t="s">
        <v>200</v>
      </c>
      <c r="D17" s="25" t="s">
        <v>203</v>
      </c>
      <c r="E17" s="25"/>
      <c r="F17" s="5" t="s">
        <v>202</v>
      </c>
      <c r="G17" s="5" t="s">
        <v>197</v>
      </c>
    </row>
    <row r="18" ht="13.5" spans="1:7">
      <c r="A18" s="24"/>
      <c r="B18" s="5" t="s">
        <v>193</v>
      </c>
      <c r="C18" s="5" t="s">
        <v>204</v>
      </c>
      <c r="D18" s="25" t="s">
        <v>205</v>
      </c>
      <c r="E18" s="25"/>
      <c r="F18" s="5" t="s">
        <v>206</v>
      </c>
      <c r="G18" s="5" t="s">
        <v>197</v>
      </c>
    </row>
    <row r="19" ht="13.5" spans="1:7">
      <c r="A19" s="24"/>
      <c r="B19" s="5" t="s">
        <v>207</v>
      </c>
      <c r="C19" s="5" t="s">
        <v>208</v>
      </c>
      <c r="D19" s="25" t="s">
        <v>209</v>
      </c>
      <c r="E19" s="25"/>
      <c r="F19" s="5" t="s">
        <v>210</v>
      </c>
      <c r="G19" s="5" t="s">
        <v>211</v>
      </c>
    </row>
    <row r="20" ht="13.5" spans="1:7">
      <c r="A20" s="24"/>
      <c r="B20" s="5" t="s">
        <v>207</v>
      </c>
      <c r="C20" s="5" t="s">
        <v>208</v>
      </c>
      <c r="D20" s="25" t="s">
        <v>212</v>
      </c>
      <c r="E20" s="25"/>
      <c r="F20" s="5" t="s">
        <v>213</v>
      </c>
      <c r="G20" s="5" t="s">
        <v>211</v>
      </c>
    </row>
    <row r="21" ht="13.5" spans="1:7">
      <c r="A21" s="24"/>
      <c r="B21" s="5" t="s">
        <v>207</v>
      </c>
      <c r="C21" s="5" t="s">
        <v>208</v>
      </c>
      <c r="D21" s="25" t="s">
        <v>214</v>
      </c>
      <c r="E21" s="25"/>
      <c r="F21" s="5" t="s">
        <v>215</v>
      </c>
      <c r="G21" s="5" t="s">
        <v>211</v>
      </c>
    </row>
    <row r="22" ht="13.5" spans="1:7">
      <c r="A22" s="24"/>
      <c r="B22" s="5" t="s">
        <v>207</v>
      </c>
      <c r="C22" s="5" t="s">
        <v>216</v>
      </c>
      <c r="D22" s="25" t="s">
        <v>217</v>
      </c>
      <c r="E22" s="25"/>
      <c r="F22" s="5" t="s">
        <v>218</v>
      </c>
      <c r="G22" s="5" t="s">
        <v>211</v>
      </c>
    </row>
    <row r="23" ht="13.5" spans="1:7">
      <c r="A23" s="24"/>
      <c r="B23" s="5" t="s">
        <v>219</v>
      </c>
      <c r="C23" s="5" t="s">
        <v>220</v>
      </c>
      <c r="D23" s="25" t="s">
        <v>221</v>
      </c>
      <c r="E23" s="25"/>
      <c r="F23" s="5" t="s">
        <v>222</v>
      </c>
      <c r="G23" s="5" t="s">
        <v>211</v>
      </c>
    </row>
    <row r="24" ht="13.5" spans="1:7">
      <c r="A24" s="24"/>
      <c r="B24" s="5" t="s">
        <v>219</v>
      </c>
      <c r="C24" s="5" t="s">
        <v>220</v>
      </c>
      <c r="D24" s="25" t="s">
        <v>223</v>
      </c>
      <c r="E24" s="25"/>
      <c r="F24" s="5" t="s">
        <v>224</v>
      </c>
      <c r="G24" s="5" t="s">
        <v>211</v>
      </c>
    </row>
    <row r="26" ht="20.25" spans="1:7">
      <c r="A26" s="2" t="s">
        <v>167</v>
      </c>
      <c r="B26" s="2"/>
      <c r="C26" s="2"/>
      <c r="D26" s="2"/>
      <c r="E26" s="2"/>
      <c r="F26" s="2"/>
      <c r="G26" s="2"/>
    </row>
    <row r="27" ht="14.25" spans="1:7">
      <c r="A27" s="3" t="s">
        <v>168</v>
      </c>
      <c r="B27" s="3"/>
      <c r="C27" s="3"/>
      <c r="D27" s="3"/>
      <c r="E27" s="3"/>
      <c r="F27" s="3"/>
      <c r="G27" s="3"/>
    </row>
    <row r="28" ht="13.5" spans="1:7">
      <c r="A28" s="4" t="s">
        <v>14</v>
      </c>
      <c r="B28" s="4"/>
      <c r="C28" s="4"/>
      <c r="D28" s="4"/>
      <c r="E28" s="4"/>
      <c r="F28" s="4"/>
      <c r="G28" s="4"/>
    </row>
    <row r="29" ht="13.5" spans="1:7">
      <c r="A29" s="5" t="s">
        <v>169</v>
      </c>
      <c r="B29" s="5"/>
      <c r="C29" s="5" t="s">
        <v>225</v>
      </c>
      <c r="D29" s="5"/>
      <c r="E29" s="5"/>
      <c r="F29" s="5"/>
      <c r="G29" s="5"/>
    </row>
    <row r="30" ht="13.5" spans="1:7">
      <c r="A30" s="5" t="s">
        <v>171</v>
      </c>
      <c r="B30" s="5"/>
      <c r="C30" s="6" t="s">
        <v>172</v>
      </c>
      <c r="D30" s="6"/>
      <c r="E30" s="5" t="s">
        <v>173</v>
      </c>
      <c r="F30" s="5" t="s">
        <v>52</v>
      </c>
      <c r="G30" s="5"/>
    </row>
    <row r="31" ht="13.5" spans="1:7">
      <c r="A31" s="7" t="s">
        <v>174</v>
      </c>
      <c r="B31" s="8"/>
      <c r="C31" s="9" t="s">
        <v>175</v>
      </c>
      <c r="D31" s="10"/>
      <c r="E31" s="11">
        <v>991</v>
      </c>
      <c r="F31" s="11"/>
      <c r="G31" s="12" t="s">
        <v>176</v>
      </c>
    </row>
    <row r="32" ht="13.5" spans="1:7">
      <c r="A32" s="13"/>
      <c r="B32" s="14"/>
      <c r="C32" s="6" t="s">
        <v>177</v>
      </c>
      <c r="D32" s="15"/>
      <c r="E32" s="11">
        <v>991</v>
      </c>
      <c r="F32" s="11"/>
      <c r="G32" s="16"/>
    </row>
    <row r="33" ht="13.5" spans="1:7">
      <c r="A33" s="13"/>
      <c r="B33" s="14"/>
      <c r="C33" s="6" t="s">
        <v>178</v>
      </c>
      <c r="D33" s="15"/>
      <c r="E33" s="11">
        <v>0</v>
      </c>
      <c r="F33" s="11"/>
      <c r="G33" s="16"/>
    </row>
    <row r="34" ht="13.5" spans="1:7">
      <c r="A34" s="17"/>
      <c r="B34" s="18"/>
      <c r="C34" s="6" t="s">
        <v>179</v>
      </c>
      <c r="D34" s="15"/>
      <c r="E34" s="11">
        <v>0</v>
      </c>
      <c r="F34" s="11"/>
      <c r="G34" s="19"/>
    </row>
    <row r="35" ht="81" spans="1:7">
      <c r="A35" s="20" t="s">
        <v>180</v>
      </c>
      <c r="B35" s="21" t="s">
        <v>226</v>
      </c>
      <c r="C35" s="21"/>
      <c r="D35" s="21"/>
      <c r="E35" s="21"/>
      <c r="F35" s="21"/>
      <c r="G35" s="21"/>
    </row>
    <row r="36" ht="27" spans="1:7">
      <c r="A36" s="22"/>
      <c r="B36" s="5" t="s">
        <v>182</v>
      </c>
      <c r="C36" s="5" t="s">
        <v>183</v>
      </c>
      <c r="D36" s="15" t="s">
        <v>184</v>
      </c>
      <c r="E36" s="23"/>
      <c r="F36" s="5" t="s">
        <v>185</v>
      </c>
      <c r="G36" s="5" t="s">
        <v>186</v>
      </c>
    </row>
    <row r="37" ht="13.5" spans="1:7">
      <c r="A37" s="24" t="s">
        <v>187</v>
      </c>
      <c r="B37" s="5" t="s">
        <v>188</v>
      </c>
      <c r="C37" s="5" t="s">
        <v>189</v>
      </c>
      <c r="D37" s="25" t="s">
        <v>190</v>
      </c>
      <c r="E37" s="25"/>
      <c r="F37" s="5" t="s">
        <v>227</v>
      </c>
      <c r="G37" s="5" t="s">
        <v>228</v>
      </c>
    </row>
    <row r="38" ht="13.5" spans="1:7">
      <c r="A38" s="24"/>
      <c r="B38" s="5" t="s">
        <v>188</v>
      </c>
      <c r="C38" s="5" t="s">
        <v>189</v>
      </c>
      <c r="D38" s="25" t="s">
        <v>229</v>
      </c>
      <c r="E38" s="25"/>
      <c r="F38" s="5" t="s">
        <v>230</v>
      </c>
      <c r="G38" s="5" t="s">
        <v>228</v>
      </c>
    </row>
    <row r="39" ht="13.5" spans="1:7">
      <c r="A39" s="24"/>
      <c r="B39" s="5" t="s">
        <v>193</v>
      </c>
      <c r="C39" s="5" t="s">
        <v>194</v>
      </c>
      <c r="D39" s="25" t="s">
        <v>231</v>
      </c>
      <c r="E39" s="25"/>
      <c r="F39" s="5" t="s">
        <v>232</v>
      </c>
      <c r="G39" s="5" t="s">
        <v>211</v>
      </c>
    </row>
    <row r="40" ht="13.5" spans="1:7">
      <c r="A40" s="24"/>
      <c r="B40" s="5" t="s">
        <v>193</v>
      </c>
      <c r="C40" s="5" t="s">
        <v>194</v>
      </c>
      <c r="D40" s="25" t="s">
        <v>233</v>
      </c>
      <c r="E40" s="25"/>
      <c r="F40" s="5" t="s">
        <v>234</v>
      </c>
      <c r="G40" s="5" t="s">
        <v>211</v>
      </c>
    </row>
    <row r="41" ht="13.5" spans="1:7">
      <c r="A41" s="24"/>
      <c r="B41" s="5"/>
      <c r="C41" s="5" t="s">
        <v>200</v>
      </c>
      <c r="D41" s="25" t="s">
        <v>235</v>
      </c>
      <c r="E41" s="25"/>
      <c r="F41" s="5" t="s">
        <v>202</v>
      </c>
      <c r="G41" s="5" t="s">
        <v>228</v>
      </c>
    </row>
    <row r="42" ht="13.5" spans="1:7">
      <c r="A42" s="24"/>
      <c r="B42" s="5" t="s">
        <v>193</v>
      </c>
      <c r="C42" s="5" t="s">
        <v>200</v>
      </c>
      <c r="D42" s="25" t="s">
        <v>236</v>
      </c>
      <c r="E42" s="25"/>
      <c r="F42" s="5" t="s">
        <v>215</v>
      </c>
      <c r="G42" s="5" t="s">
        <v>228</v>
      </c>
    </row>
    <row r="43" ht="13.5" spans="1:7">
      <c r="A43" s="24"/>
      <c r="B43" s="5" t="s">
        <v>193</v>
      </c>
      <c r="C43" s="5" t="s">
        <v>204</v>
      </c>
      <c r="D43" s="25" t="s">
        <v>237</v>
      </c>
      <c r="E43" s="25"/>
      <c r="F43" s="5" t="s">
        <v>238</v>
      </c>
      <c r="G43" s="5" t="s">
        <v>228</v>
      </c>
    </row>
    <row r="44" ht="13.5" spans="1:7">
      <c r="A44" s="24"/>
      <c r="B44" s="5" t="s">
        <v>207</v>
      </c>
      <c r="C44" s="5" t="s">
        <v>239</v>
      </c>
      <c r="D44" s="25" t="s">
        <v>240</v>
      </c>
      <c r="E44" s="25"/>
      <c r="F44" s="5" t="s">
        <v>215</v>
      </c>
      <c r="G44" s="5" t="s">
        <v>228</v>
      </c>
    </row>
    <row r="45" ht="13.5" spans="1:7">
      <c r="A45" s="24"/>
      <c r="B45" s="5" t="s">
        <v>207</v>
      </c>
      <c r="C45" s="5" t="s">
        <v>216</v>
      </c>
      <c r="D45" s="25" t="s">
        <v>241</v>
      </c>
      <c r="E45" s="25"/>
      <c r="F45" s="5" t="s">
        <v>242</v>
      </c>
      <c r="G45" s="5" t="s">
        <v>228</v>
      </c>
    </row>
    <row r="46" ht="13.5" spans="1:7">
      <c r="A46" s="24"/>
      <c r="B46" s="5" t="s">
        <v>219</v>
      </c>
      <c r="C46" s="5" t="s">
        <v>220</v>
      </c>
      <c r="D46" s="25" t="s">
        <v>243</v>
      </c>
      <c r="E46" s="25"/>
      <c r="F46" s="5" t="s">
        <v>244</v>
      </c>
      <c r="G46" s="5" t="s">
        <v>228</v>
      </c>
    </row>
    <row r="48" ht="20.25" spans="1:7">
      <c r="A48" s="2" t="s">
        <v>167</v>
      </c>
      <c r="B48" s="2"/>
      <c r="C48" s="2"/>
      <c r="D48" s="2"/>
      <c r="E48" s="2"/>
      <c r="F48" s="2"/>
      <c r="G48" s="2"/>
    </row>
    <row r="49" ht="14.25" spans="1:7">
      <c r="A49" s="3" t="s">
        <v>168</v>
      </c>
      <c r="B49" s="3"/>
      <c r="C49" s="3"/>
      <c r="D49" s="3"/>
      <c r="E49" s="3"/>
      <c r="F49" s="3"/>
      <c r="G49" s="3"/>
    </row>
    <row r="50" ht="13.5" spans="1:7">
      <c r="A50" s="4" t="s">
        <v>14</v>
      </c>
      <c r="B50" s="4"/>
      <c r="C50" s="4"/>
      <c r="D50" s="4"/>
      <c r="E50" s="4"/>
      <c r="F50" s="4"/>
      <c r="G50" s="4"/>
    </row>
    <row r="51" ht="13.5" spans="1:7">
      <c r="A51" s="5" t="s">
        <v>169</v>
      </c>
      <c r="B51" s="5"/>
      <c r="C51" s="5" t="s">
        <v>245</v>
      </c>
      <c r="D51" s="5"/>
      <c r="E51" s="5"/>
      <c r="F51" s="5"/>
      <c r="G51" s="5"/>
    </row>
    <row r="52" ht="13.5" spans="1:7">
      <c r="A52" s="5" t="s">
        <v>171</v>
      </c>
      <c r="B52" s="5"/>
      <c r="C52" s="6" t="s">
        <v>172</v>
      </c>
      <c r="D52" s="6"/>
      <c r="E52" s="5" t="s">
        <v>173</v>
      </c>
      <c r="F52" s="5" t="s">
        <v>52</v>
      </c>
      <c r="G52" s="5"/>
    </row>
    <row r="53" ht="13.5" spans="1:7">
      <c r="A53" s="7" t="s">
        <v>174</v>
      </c>
      <c r="B53" s="8"/>
      <c r="C53" s="9" t="s">
        <v>175</v>
      </c>
      <c r="D53" s="10"/>
      <c r="E53" s="11">
        <v>5000</v>
      </c>
      <c r="F53" s="11"/>
      <c r="G53" s="12" t="s">
        <v>176</v>
      </c>
    </row>
    <row r="54" ht="13.5" spans="1:7">
      <c r="A54" s="13"/>
      <c r="B54" s="14"/>
      <c r="C54" s="6" t="s">
        <v>177</v>
      </c>
      <c r="D54" s="15"/>
      <c r="E54" s="11">
        <v>5000</v>
      </c>
      <c r="F54" s="11"/>
      <c r="G54" s="16"/>
    </row>
    <row r="55" ht="13.5" spans="1:7">
      <c r="A55" s="13"/>
      <c r="B55" s="14"/>
      <c r="C55" s="6" t="s">
        <v>178</v>
      </c>
      <c r="D55" s="15"/>
      <c r="E55" s="11">
        <v>0</v>
      </c>
      <c r="F55" s="11"/>
      <c r="G55" s="16"/>
    </row>
    <row r="56" ht="13.5" spans="1:7">
      <c r="A56" s="17"/>
      <c r="B56" s="18"/>
      <c r="C56" s="6" t="s">
        <v>179</v>
      </c>
      <c r="D56" s="15"/>
      <c r="E56" s="11">
        <v>0</v>
      </c>
      <c r="F56" s="11"/>
      <c r="G56" s="19"/>
    </row>
    <row r="57" ht="81" spans="1:7">
      <c r="A57" s="20" t="s">
        <v>180</v>
      </c>
      <c r="B57" s="21" t="s">
        <v>246</v>
      </c>
      <c r="C57" s="21"/>
      <c r="D57" s="21"/>
      <c r="E57" s="21"/>
      <c r="F57" s="21"/>
      <c r="G57" s="21"/>
    </row>
    <row r="58" ht="27" spans="1:7">
      <c r="A58" s="22"/>
      <c r="B58" s="5" t="s">
        <v>182</v>
      </c>
      <c r="C58" s="5" t="s">
        <v>183</v>
      </c>
      <c r="D58" s="15" t="s">
        <v>184</v>
      </c>
      <c r="E58" s="23"/>
      <c r="F58" s="5" t="s">
        <v>185</v>
      </c>
      <c r="G58" s="5" t="s">
        <v>186</v>
      </c>
    </row>
    <row r="59" ht="13.5" spans="1:7">
      <c r="A59" s="24" t="s">
        <v>187</v>
      </c>
      <c r="B59" s="5" t="s">
        <v>188</v>
      </c>
      <c r="C59" s="5" t="s">
        <v>189</v>
      </c>
      <c r="D59" s="25" t="s">
        <v>247</v>
      </c>
      <c r="E59" s="25"/>
      <c r="F59" s="5" t="s">
        <v>248</v>
      </c>
      <c r="G59" s="5" t="s">
        <v>228</v>
      </c>
    </row>
    <row r="60" ht="13.5" spans="1:7">
      <c r="A60" s="24"/>
      <c r="B60" s="5" t="s">
        <v>188</v>
      </c>
      <c r="C60" s="5" t="s">
        <v>189</v>
      </c>
      <c r="D60" s="25" t="s">
        <v>249</v>
      </c>
      <c r="E60" s="25"/>
      <c r="F60" s="5" t="s">
        <v>250</v>
      </c>
      <c r="G60" s="5" t="s">
        <v>228</v>
      </c>
    </row>
    <row r="61" ht="13.5" spans="1:7">
      <c r="A61" s="24"/>
      <c r="B61" s="5" t="s">
        <v>193</v>
      </c>
      <c r="C61" s="5" t="s">
        <v>194</v>
      </c>
      <c r="D61" s="25" t="s">
        <v>251</v>
      </c>
      <c r="E61" s="25"/>
      <c r="F61" s="5" t="s">
        <v>252</v>
      </c>
      <c r="G61" s="5" t="s">
        <v>211</v>
      </c>
    </row>
    <row r="62" ht="13.5" spans="1:7">
      <c r="A62" s="24"/>
      <c r="B62" s="5" t="s">
        <v>193</v>
      </c>
      <c r="C62" s="5" t="s">
        <v>194</v>
      </c>
      <c r="D62" s="25" t="s">
        <v>195</v>
      </c>
      <c r="E62" s="25"/>
      <c r="F62" s="5" t="s">
        <v>253</v>
      </c>
      <c r="G62" s="5" t="s">
        <v>211</v>
      </c>
    </row>
    <row r="63" ht="13.5" spans="1:7">
      <c r="A63" s="24"/>
      <c r="B63" s="5" t="s">
        <v>193</v>
      </c>
      <c r="C63" s="5" t="s">
        <v>194</v>
      </c>
      <c r="D63" s="25" t="s">
        <v>254</v>
      </c>
      <c r="E63" s="25"/>
      <c r="F63" s="5" t="s">
        <v>255</v>
      </c>
      <c r="G63" s="5" t="s">
        <v>211</v>
      </c>
    </row>
    <row r="64" ht="13.5" spans="1:7">
      <c r="A64" s="24"/>
      <c r="B64" s="5" t="s">
        <v>193</v>
      </c>
      <c r="C64" s="5" t="s">
        <v>194</v>
      </c>
      <c r="D64" s="25" t="s">
        <v>256</v>
      </c>
      <c r="E64" s="25"/>
      <c r="F64" s="5" t="s">
        <v>257</v>
      </c>
      <c r="G64" s="5" t="s">
        <v>211</v>
      </c>
    </row>
    <row r="65" ht="13.5" spans="1:7">
      <c r="A65" s="24"/>
      <c r="B65" s="5"/>
      <c r="C65" s="5" t="s">
        <v>200</v>
      </c>
      <c r="D65" s="25" t="s">
        <v>258</v>
      </c>
      <c r="E65" s="25"/>
      <c r="F65" s="5" t="s">
        <v>224</v>
      </c>
      <c r="G65" s="5" t="s">
        <v>211</v>
      </c>
    </row>
    <row r="66" ht="13.5" spans="1:7">
      <c r="A66" s="24"/>
      <c r="B66" s="5" t="s">
        <v>193</v>
      </c>
      <c r="C66" s="5" t="s">
        <v>200</v>
      </c>
      <c r="D66" s="25" t="s">
        <v>259</v>
      </c>
      <c r="E66" s="25"/>
      <c r="F66" s="5" t="s">
        <v>224</v>
      </c>
      <c r="G66" s="5" t="s">
        <v>211</v>
      </c>
    </row>
    <row r="67" ht="13.5" spans="1:7">
      <c r="A67" s="24"/>
      <c r="B67" s="5"/>
      <c r="C67" s="5" t="s">
        <v>204</v>
      </c>
      <c r="D67" s="25" t="s">
        <v>260</v>
      </c>
      <c r="E67" s="25"/>
      <c r="F67" s="5" t="s">
        <v>261</v>
      </c>
      <c r="G67" s="5" t="s">
        <v>211</v>
      </c>
    </row>
    <row r="68" ht="13.5" spans="1:7">
      <c r="A68" s="24"/>
      <c r="B68" s="5" t="s">
        <v>193</v>
      </c>
      <c r="C68" s="5" t="s">
        <v>204</v>
      </c>
      <c r="D68" s="25" t="s">
        <v>262</v>
      </c>
      <c r="E68" s="25"/>
      <c r="F68" s="5" t="s">
        <v>261</v>
      </c>
      <c r="G68" s="5" t="s">
        <v>211</v>
      </c>
    </row>
    <row r="69" ht="13.5" spans="1:7">
      <c r="A69" s="24"/>
      <c r="B69" s="5" t="s">
        <v>207</v>
      </c>
      <c r="C69" s="5" t="s">
        <v>239</v>
      </c>
      <c r="D69" s="25" t="s">
        <v>263</v>
      </c>
      <c r="E69" s="25"/>
      <c r="F69" s="5" t="s">
        <v>264</v>
      </c>
      <c r="G69" s="5" t="s">
        <v>265</v>
      </c>
    </row>
    <row r="70" ht="13.5" spans="1:7">
      <c r="A70" s="24"/>
      <c r="B70" s="5"/>
      <c r="C70" s="5" t="s">
        <v>208</v>
      </c>
      <c r="D70" s="25" t="s">
        <v>266</v>
      </c>
      <c r="E70" s="25"/>
      <c r="F70" s="5" t="s">
        <v>264</v>
      </c>
      <c r="G70" s="5" t="s">
        <v>267</v>
      </c>
    </row>
    <row r="71" ht="13.5" spans="1:7">
      <c r="A71" s="24"/>
      <c r="B71" s="5" t="s">
        <v>207</v>
      </c>
      <c r="C71" s="5" t="s">
        <v>208</v>
      </c>
      <c r="D71" s="25" t="s">
        <v>268</v>
      </c>
      <c r="E71" s="25"/>
      <c r="F71" s="5" t="s">
        <v>269</v>
      </c>
      <c r="G71" s="5" t="s">
        <v>267</v>
      </c>
    </row>
    <row r="72" ht="13.5" spans="1:7">
      <c r="A72" s="24"/>
      <c r="B72" s="5" t="s">
        <v>219</v>
      </c>
      <c r="C72" s="5" t="s">
        <v>220</v>
      </c>
      <c r="D72" s="25" t="s">
        <v>243</v>
      </c>
      <c r="E72" s="25"/>
      <c r="F72" s="5" t="s">
        <v>222</v>
      </c>
      <c r="G72" s="5" t="s">
        <v>211</v>
      </c>
    </row>
    <row r="73" ht="13.5" spans="1:7">
      <c r="A73" s="24"/>
      <c r="B73" s="5" t="s">
        <v>219</v>
      </c>
      <c r="C73" s="5" t="s">
        <v>220</v>
      </c>
      <c r="D73" s="25" t="s">
        <v>270</v>
      </c>
      <c r="E73" s="25"/>
      <c r="F73" s="5" t="s">
        <v>222</v>
      </c>
      <c r="G73" s="5" t="s">
        <v>211</v>
      </c>
    </row>
    <row r="75" ht="20.25" spans="1:7">
      <c r="A75" s="2" t="s">
        <v>167</v>
      </c>
      <c r="B75" s="2"/>
      <c r="C75" s="2"/>
      <c r="D75" s="2"/>
      <c r="E75" s="2"/>
      <c r="F75" s="2"/>
      <c r="G75" s="2"/>
    </row>
    <row r="76" ht="14.25" spans="1:7">
      <c r="A76" s="3" t="s">
        <v>168</v>
      </c>
      <c r="B76" s="3"/>
      <c r="C76" s="3"/>
      <c r="D76" s="3"/>
      <c r="E76" s="3"/>
      <c r="F76" s="3"/>
      <c r="G76" s="3"/>
    </row>
    <row r="77" ht="13.5" spans="1:7">
      <c r="A77" s="4" t="s">
        <v>14</v>
      </c>
      <c r="B77" s="4"/>
      <c r="C77" s="4"/>
      <c r="D77" s="4"/>
      <c r="E77" s="4"/>
      <c r="F77" s="4"/>
      <c r="G77" s="4"/>
    </row>
    <row r="78" ht="13.5" spans="1:7">
      <c r="A78" s="5" t="s">
        <v>169</v>
      </c>
      <c r="B78" s="5"/>
      <c r="C78" s="5" t="s">
        <v>271</v>
      </c>
      <c r="D78" s="5"/>
      <c r="E78" s="5"/>
      <c r="F78" s="5"/>
      <c r="G78" s="5"/>
    </row>
    <row r="79" ht="13.5" spans="1:7">
      <c r="A79" s="5" t="s">
        <v>171</v>
      </c>
      <c r="B79" s="5"/>
      <c r="C79" s="6" t="s">
        <v>172</v>
      </c>
      <c r="D79" s="6"/>
      <c r="E79" s="5" t="s">
        <v>173</v>
      </c>
      <c r="F79" s="5" t="s">
        <v>52</v>
      </c>
      <c r="G79" s="5"/>
    </row>
    <row r="80" ht="13.5" spans="1:7">
      <c r="A80" s="7" t="s">
        <v>174</v>
      </c>
      <c r="B80" s="8"/>
      <c r="C80" s="9" t="s">
        <v>175</v>
      </c>
      <c r="D80" s="10"/>
      <c r="E80" s="11">
        <v>111.1</v>
      </c>
      <c r="F80" s="11"/>
      <c r="G80" s="12" t="s">
        <v>176</v>
      </c>
    </row>
    <row r="81" ht="13.5" spans="1:7">
      <c r="A81" s="13"/>
      <c r="B81" s="14"/>
      <c r="C81" s="6" t="s">
        <v>177</v>
      </c>
      <c r="D81" s="15"/>
      <c r="E81" s="11">
        <v>0</v>
      </c>
      <c r="F81" s="11"/>
      <c r="G81" s="16"/>
    </row>
    <row r="82" ht="13.5" spans="1:7">
      <c r="A82" s="13"/>
      <c r="B82" s="14"/>
      <c r="C82" s="6" t="s">
        <v>178</v>
      </c>
      <c r="D82" s="15"/>
      <c r="E82" s="11">
        <v>111.1</v>
      </c>
      <c r="F82" s="11"/>
      <c r="G82" s="16"/>
    </row>
    <row r="83" ht="13.5" spans="1:7">
      <c r="A83" s="17"/>
      <c r="B83" s="18"/>
      <c r="C83" s="6" t="s">
        <v>179</v>
      </c>
      <c r="D83" s="15"/>
      <c r="E83" s="11">
        <v>0</v>
      </c>
      <c r="F83" s="11"/>
      <c r="G83" s="19"/>
    </row>
    <row r="84" ht="81" spans="1:7">
      <c r="A84" s="20" t="s">
        <v>180</v>
      </c>
      <c r="B84" s="21" t="s">
        <v>272</v>
      </c>
      <c r="C84" s="21"/>
      <c r="D84" s="21"/>
      <c r="E84" s="21"/>
      <c r="F84" s="21"/>
      <c r="G84" s="21"/>
    </row>
    <row r="85" ht="27" spans="1:7">
      <c r="A85" s="22"/>
      <c r="B85" s="5" t="s">
        <v>182</v>
      </c>
      <c r="C85" s="5" t="s">
        <v>183</v>
      </c>
      <c r="D85" s="15" t="s">
        <v>184</v>
      </c>
      <c r="E85" s="23"/>
      <c r="F85" s="5" t="s">
        <v>185</v>
      </c>
      <c r="G85" s="5" t="s">
        <v>186</v>
      </c>
    </row>
    <row r="86" ht="13.5" spans="1:7">
      <c r="A86" s="24" t="s">
        <v>187</v>
      </c>
      <c r="B86" s="5" t="s">
        <v>188</v>
      </c>
      <c r="C86" s="5" t="s">
        <v>189</v>
      </c>
      <c r="D86" s="25" t="s">
        <v>273</v>
      </c>
      <c r="E86" s="25"/>
      <c r="F86" s="5" t="s">
        <v>274</v>
      </c>
      <c r="G86" s="5" t="s">
        <v>192</v>
      </c>
    </row>
    <row r="87" ht="13.5" spans="1:7">
      <c r="A87" s="24"/>
      <c r="B87" s="5" t="s">
        <v>193</v>
      </c>
      <c r="C87" s="5" t="s">
        <v>194</v>
      </c>
      <c r="D87" s="25" t="s">
        <v>198</v>
      </c>
      <c r="E87" s="25"/>
      <c r="F87" s="5" t="s">
        <v>199</v>
      </c>
      <c r="G87" s="5" t="s">
        <v>211</v>
      </c>
    </row>
    <row r="88" ht="13.5" spans="1:7">
      <c r="A88" s="24"/>
      <c r="B88" s="5"/>
      <c r="C88" s="5" t="s">
        <v>200</v>
      </c>
      <c r="D88" s="25" t="s">
        <v>201</v>
      </c>
      <c r="E88" s="25"/>
      <c r="F88" s="5" t="s">
        <v>202</v>
      </c>
      <c r="G88" s="5" t="s">
        <v>228</v>
      </c>
    </row>
    <row r="89" ht="13.5" spans="1:7">
      <c r="A89" s="24"/>
      <c r="B89" s="5" t="s">
        <v>193</v>
      </c>
      <c r="C89" s="5" t="s">
        <v>200</v>
      </c>
      <c r="D89" s="25" t="s">
        <v>275</v>
      </c>
      <c r="E89" s="25"/>
      <c r="F89" s="5" t="s">
        <v>202</v>
      </c>
      <c r="G89" s="5" t="s">
        <v>211</v>
      </c>
    </row>
    <row r="90" ht="13.5" spans="1:7">
      <c r="A90" s="24"/>
      <c r="B90" s="5"/>
      <c r="C90" s="5" t="s">
        <v>204</v>
      </c>
      <c r="D90" s="25" t="s">
        <v>276</v>
      </c>
      <c r="E90" s="25"/>
      <c r="F90" s="5" t="s">
        <v>277</v>
      </c>
      <c r="G90" s="5" t="s">
        <v>228</v>
      </c>
    </row>
    <row r="91" ht="13.5" spans="1:7">
      <c r="A91" s="24"/>
      <c r="B91" s="5" t="s">
        <v>193</v>
      </c>
      <c r="C91" s="5" t="s">
        <v>204</v>
      </c>
      <c r="D91" s="25" t="s">
        <v>278</v>
      </c>
      <c r="E91" s="25"/>
      <c r="F91" s="5" t="s">
        <v>238</v>
      </c>
      <c r="G91" s="5" t="s">
        <v>228</v>
      </c>
    </row>
    <row r="92" ht="27" spans="1:7">
      <c r="A92" s="24"/>
      <c r="B92" s="5" t="s">
        <v>207</v>
      </c>
      <c r="C92" s="5" t="s">
        <v>208</v>
      </c>
      <c r="D92" s="25" t="s">
        <v>279</v>
      </c>
      <c r="E92" s="25"/>
      <c r="F92" s="5" t="s">
        <v>279</v>
      </c>
      <c r="G92" s="5" t="s">
        <v>228</v>
      </c>
    </row>
    <row r="93" ht="27" spans="1:7">
      <c r="A93" s="24"/>
      <c r="B93" s="5" t="s">
        <v>207</v>
      </c>
      <c r="C93" s="5" t="s">
        <v>208</v>
      </c>
      <c r="D93" s="25" t="s">
        <v>280</v>
      </c>
      <c r="E93" s="25"/>
      <c r="F93" s="5" t="s">
        <v>281</v>
      </c>
      <c r="G93" s="5" t="s">
        <v>228</v>
      </c>
    </row>
    <row r="94" ht="13.5" spans="1:7">
      <c r="A94" s="24"/>
      <c r="B94" s="5" t="s">
        <v>219</v>
      </c>
      <c r="C94" s="5" t="s">
        <v>220</v>
      </c>
      <c r="D94" s="25" t="s">
        <v>243</v>
      </c>
      <c r="E94" s="25"/>
      <c r="F94" s="5" t="s">
        <v>224</v>
      </c>
      <c r="G94" s="5" t="s">
        <v>211</v>
      </c>
    </row>
    <row r="95" ht="13.5" spans="1:7">
      <c r="A95" s="24"/>
      <c r="B95" s="5" t="s">
        <v>219</v>
      </c>
      <c r="C95" s="5" t="s">
        <v>220</v>
      </c>
      <c r="D95" s="25" t="s">
        <v>221</v>
      </c>
      <c r="E95" s="25"/>
      <c r="F95" s="5" t="s">
        <v>224</v>
      </c>
      <c r="G95" s="5" t="s">
        <v>211</v>
      </c>
    </row>
    <row r="97" ht="20.25" spans="1:7">
      <c r="A97" s="2" t="s">
        <v>167</v>
      </c>
      <c r="B97" s="2"/>
      <c r="C97" s="2"/>
      <c r="D97" s="2"/>
      <c r="E97" s="2"/>
      <c r="F97" s="2"/>
      <c r="G97" s="2"/>
    </row>
    <row r="98" ht="14.25" spans="1:7">
      <c r="A98" s="3" t="s">
        <v>168</v>
      </c>
      <c r="B98" s="3"/>
      <c r="C98" s="3"/>
      <c r="D98" s="3"/>
      <c r="E98" s="3"/>
      <c r="F98" s="3"/>
      <c r="G98" s="3"/>
    </row>
    <row r="99" ht="13.5" spans="1:7">
      <c r="A99" s="4" t="s">
        <v>14</v>
      </c>
      <c r="B99" s="4"/>
      <c r="C99" s="4"/>
      <c r="D99" s="4"/>
      <c r="E99" s="4"/>
      <c r="F99" s="4"/>
      <c r="G99" s="4"/>
    </row>
    <row r="100" ht="13.5" spans="1:7">
      <c r="A100" s="5" t="s">
        <v>169</v>
      </c>
      <c r="B100" s="5"/>
      <c r="C100" s="5" t="s">
        <v>282</v>
      </c>
      <c r="D100" s="5"/>
      <c r="E100" s="5"/>
      <c r="F100" s="5"/>
      <c r="G100" s="5"/>
    </row>
    <row r="101" ht="13.5" spans="1:7">
      <c r="A101" s="5" t="s">
        <v>171</v>
      </c>
      <c r="B101" s="5"/>
      <c r="C101" s="6" t="s">
        <v>172</v>
      </c>
      <c r="D101" s="6"/>
      <c r="E101" s="5" t="s">
        <v>173</v>
      </c>
      <c r="F101" s="5" t="s">
        <v>52</v>
      </c>
      <c r="G101" s="5"/>
    </row>
    <row r="102" ht="13.5" spans="1:7">
      <c r="A102" s="7" t="s">
        <v>174</v>
      </c>
      <c r="B102" s="8"/>
      <c r="C102" s="9" t="s">
        <v>175</v>
      </c>
      <c r="D102" s="10"/>
      <c r="E102" s="11">
        <v>523</v>
      </c>
      <c r="F102" s="11"/>
      <c r="G102" s="12" t="s">
        <v>176</v>
      </c>
    </row>
    <row r="103" ht="13.5" spans="1:7">
      <c r="A103" s="13"/>
      <c r="B103" s="14"/>
      <c r="C103" s="6" t="s">
        <v>177</v>
      </c>
      <c r="D103" s="15"/>
      <c r="E103" s="11">
        <v>0</v>
      </c>
      <c r="F103" s="11"/>
      <c r="G103" s="16"/>
    </row>
    <row r="104" ht="13.5" spans="1:7">
      <c r="A104" s="13"/>
      <c r="B104" s="14"/>
      <c r="C104" s="6" t="s">
        <v>178</v>
      </c>
      <c r="D104" s="15"/>
      <c r="E104" s="11">
        <v>0</v>
      </c>
      <c r="F104" s="11"/>
      <c r="G104" s="16"/>
    </row>
    <row r="105" ht="13.5" spans="1:7">
      <c r="A105" s="17"/>
      <c r="B105" s="18"/>
      <c r="C105" s="6" t="s">
        <v>179</v>
      </c>
      <c r="D105" s="15"/>
      <c r="E105" s="11">
        <v>523</v>
      </c>
      <c r="F105" s="11"/>
      <c r="G105" s="19"/>
    </row>
    <row r="106" ht="81" spans="1:7">
      <c r="A106" s="20" t="s">
        <v>180</v>
      </c>
      <c r="B106" s="21" t="s">
        <v>283</v>
      </c>
      <c r="C106" s="21"/>
      <c r="D106" s="21"/>
      <c r="E106" s="21"/>
      <c r="F106" s="21"/>
      <c r="G106" s="21"/>
    </row>
    <row r="107" ht="27" spans="1:7">
      <c r="A107" s="22"/>
      <c r="B107" s="5" t="s">
        <v>182</v>
      </c>
      <c r="C107" s="5" t="s">
        <v>183</v>
      </c>
      <c r="D107" s="15" t="s">
        <v>184</v>
      </c>
      <c r="E107" s="23"/>
      <c r="F107" s="5" t="s">
        <v>185</v>
      </c>
      <c r="G107" s="5" t="s">
        <v>186</v>
      </c>
    </row>
    <row r="108" ht="13.5" spans="1:7">
      <c r="A108" s="24" t="s">
        <v>187</v>
      </c>
      <c r="B108" s="5" t="s">
        <v>188</v>
      </c>
      <c r="C108" s="5" t="s">
        <v>189</v>
      </c>
      <c r="D108" s="25" t="s">
        <v>247</v>
      </c>
      <c r="E108" s="25"/>
      <c r="F108" s="5" t="s">
        <v>284</v>
      </c>
      <c r="G108" s="5" t="s">
        <v>192</v>
      </c>
    </row>
    <row r="109" ht="13.5" spans="1:7">
      <c r="A109" s="24"/>
      <c r="B109" s="5" t="s">
        <v>193</v>
      </c>
      <c r="C109" s="5" t="s">
        <v>194</v>
      </c>
      <c r="D109" s="25" t="s">
        <v>285</v>
      </c>
      <c r="E109" s="25"/>
      <c r="F109" s="5" t="s">
        <v>286</v>
      </c>
      <c r="G109" s="5" t="s">
        <v>228</v>
      </c>
    </row>
    <row r="110" ht="13.5" spans="1:7">
      <c r="A110" s="24"/>
      <c r="B110" s="5" t="s">
        <v>193</v>
      </c>
      <c r="C110" s="5" t="s">
        <v>200</v>
      </c>
      <c r="D110" s="25" t="s">
        <v>235</v>
      </c>
      <c r="E110" s="25"/>
      <c r="F110" s="5" t="s">
        <v>202</v>
      </c>
      <c r="G110" s="5" t="s">
        <v>228</v>
      </c>
    </row>
    <row r="111" ht="13.5" spans="1:7">
      <c r="A111" s="24"/>
      <c r="B111" s="5"/>
      <c r="C111" s="5" t="s">
        <v>204</v>
      </c>
      <c r="D111" s="25" t="s">
        <v>237</v>
      </c>
      <c r="E111" s="25"/>
      <c r="F111" s="5" t="s">
        <v>238</v>
      </c>
      <c r="G111" s="5" t="s">
        <v>228</v>
      </c>
    </row>
    <row r="112" ht="13.5" spans="1:7">
      <c r="A112" s="24"/>
      <c r="B112" s="5" t="s">
        <v>193</v>
      </c>
      <c r="C112" s="5" t="s">
        <v>204</v>
      </c>
      <c r="D112" s="25" t="s">
        <v>287</v>
      </c>
      <c r="E112" s="25"/>
      <c r="F112" s="5" t="s">
        <v>288</v>
      </c>
      <c r="G112" s="5" t="s">
        <v>228</v>
      </c>
    </row>
    <row r="113" ht="13.5" spans="1:7">
      <c r="A113" s="24"/>
      <c r="B113" s="5" t="s">
        <v>207</v>
      </c>
      <c r="C113" s="5" t="s">
        <v>239</v>
      </c>
      <c r="D113" s="25" t="s">
        <v>289</v>
      </c>
      <c r="E113" s="25"/>
      <c r="F113" s="5" t="s">
        <v>215</v>
      </c>
      <c r="G113" s="5" t="s">
        <v>192</v>
      </c>
    </row>
    <row r="114" ht="13.5" spans="1:7">
      <c r="A114" s="24"/>
      <c r="B114" s="5" t="s">
        <v>219</v>
      </c>
      <c r="C114" s="5" t="s">
        <v>220</v>
      </c>
      <c r="D114" s="25" t="s">
        <v>243</v>
      </c>
      <c r="E114" s="25"/>
      <c r="F114" s="5" t="s">
        <v>244</v>
      </c>
      <c r="G114" s="5" t="s">
        <v>211</v>
      </c>
    </row>
    <row r="115" ht="13.5" spans="1:7">
      <c r="A115" s="24"/>
      <c r="B115" s="5" t="s">
        <v>219</v>
      </c>
      <c r="C115" s="5" t="s">
        <v>220</v>
      </c>
      <c r="D115" s="25" t="s">
        <v>221</v>
      </c>
      <c r="E115" s="25"/>
      <c r="F115" s="5" t="s">
        <v>244</v>
      </c>
      <c r="G115" s="5" t="s">
        <v>211</v>
      </c>
    </row>
    <row r="117" ht="20.25" spans="1:7">
      <c r="A117" s="2" t="s">
        <v>167</v>
      </c>
      <c r="B117" s="2"/>
      <c r="C117" s="2"/>
      <c r="D117" s="2"/>
      <c r="E117" s="2"/>
      <c r="F117" s="2"/>
      <c r="G117" s="2"/>
    </row>
    <row r="118" ht="14.25" spans="1:7">
      <c r="A118" s="3" t="s">
        <v>168</v>
      </c>
      <c r="B118" s="3"/>
      <c r="C118" s="3"/>
      <c r="D118" s="3"/>
      <c r="E118" s="3"/>
      <c r="F118" s="3"/>
      <c r="G118" s="3"/>
    </row>
    <row r="119" ht="13.5" spans="1:7">
      <c r="A119" s="4" t="s">
        <v>14</v>
      </c>
      <c r="B119" s="4"/>
      <c r="C119" s="4"/>
      <c r="D119" s="4"/>
      <c r="E119" s="4"/>
      <c r="F119" s="4"/>
      <c r="G119" s="4"/>
    </row>
    <row r="120" ht="13.5" spans="1:7">
      <c r="A120" s="5" t="s">
        <v>169</v>
      </c>
      <c r="B120" s="5"/>
      <c r="C120" s="5" t="s">
        <v>290</v>
      </c>
      <c r="D120" s="5"/>
      <c r="E120" s="5"/>
      <c r="F120" s="5"/>
      <c r="G120" s="5"/>
    </row>
    <row r="121" ht="13.5" spans="1:7">
      <c r="A121" s="5" t="s">
        <v>171</v>
      </c>
      <c r="B121" s="5"/>
      <c r="C121" s="6" t="s">
        <v>172</v>
      </c>
      <c r="D121" s="6"/>
      <c r="E121" s="5" t="s">
        <v>173</v>
      </c>
      <c r="F121" s="5" t="s">
        <v>52</v>
      </c>
      <c r="G121" s="5"/>
    </row>
    <row r="122" ht="13.5" spans="1:7">
      <c r="A122" s="7" t="s">
        <v>174</v>
      </c>
      <c r="B122" s="8"/>
      <c r="C122" s="9" t="s">
        <v>175</v>
      </c>
      <c r="D122" s="10"/>
      <c r="E122" s="11">
        <v>423.59</v>
      </c>
      <c r="F122" s="11"/>
      <c r="G122" s="12" t="s">
        <v>176</v>
      </c>
    </row>
    <row r="123" ht="13.5" spans="1:7">
      <c r="A123" s="13"/>
      <c r="B123" s="14"/>
      <c r="C123" s="6" t="s">
        <v>177</v>
      </c>
      <c r="D123" s="15"/>
      <c r="E123" s="11">
        <v>0</v>
      </c>
      <c r="F123" s="11"/>
      <c r="G123" s="16"/>
    </row>
    <row r="124" ht="13.5" spans="1:7">
      <c r="A124" s="13"/>
      <c r="B124" s="14"/>
      <c r="C124" s="6" t="s">
        <v>178</v>
      </c>
      <c r="D124" s="15"/>
      <c r="E124" s="11">
        <v>0</v>
      </c>
      <c r="F124" s="11"/>
      <c r="G124" s="16"/>
    </row>
    <row r="125" ht="13.5" spans="1:7">
      <c r="A125" s="17"/>
      <c r="B125" s="18"/>
      <c r="C125" s="6" t="s">
        <v>179</v>
      </c>
      <c r="D125" s="15"/>
      <c r="E125" s="11">
        <v>423.59</v>
      </c>
      <c r="F125" s="11"/>
      <c r="G125" s="19"/>
    </row>
    <row r="126" ht="81" spans="1:7">
      <c r="A126" s="20" t="s">
        <v>180</v>
      </c>
      <c r="B126" s="21" t="s">
        <v>291</v>
      </c>
      <c r="C126" s="21"/>
      <c r="D126" s="21"/>
      <c r="E126" s="21"/>
      <c r="F126" s="21"/>
      <c r="G126" s="21"/>
    </row>
    <row r="127" ht="27" spans="1:7">
      <c r="A127" s="22"/>
      <c r="B127" s="5" t="s">
        <v>182</v>
      </c>
      <c r="C127" s="5" t="s">
        <v>183</v>
      </c>
      <c r="D127" s="15" t="s">
        <v>184</v>
      </c>
      <c r="E127" s="23"/>
      <c r="F127" s="5" t="s">
        <v>185</v>
      </c>
      <c r="G127" s="5" t="s">
        <v>186</v>
      </c>
    </row>
    <row r="128" ht="13.5" spans="1:7">
      <c r="A128" s="24" t="s">
        <v>187</v>
      </c>
      <c r="B128" s="5" t="s">
        <v>188</v>
      </c>
      <c r="C128" s="5" t="s">
        <v>189</v>
      </c>
      <c r="D128" s="25" t="s">
        <v>292</v>
      </c>
      <c r="E128" s="25"/>
      <c r="F128" s="5" t="s">
        <v>293</v>
      </c>
      <c r="G128" s="5" t="s">
        <v>192</v>
      </c>
    </row>
    <row r="129" ht="13.5" spans="1:7">
      <c r="A129" s="24"/>
      <c r="B129" s="5" t="s">
        <v>193</v>
      </c>
      <c r="C129" s="5" t="s">
        <v>194</v>
      </c>
      <c r="D129" s="25" t="s">
        <v>294</v>
      </c>
      <c r="E129" s="25"/>
      <c r="F129" s="5" t="s">
        <v>295</v>
      </c>
      <c r="G129" s="5" t="s">
        <v>228</v>
      </c>
    </row>
    <row r="130" ht="13.5" spans="1:7">
      <c r="A130" s="24"/>
      <c r="B130" s="5" t="s">
        <v>193</v>
      </c>
      <c r="C130" s="5" t="s">
        <v>194</v>
      </c>
      <c r="D130" s="25" t="s">
        <v>296</v>
      </c>
      <c r="E130" s="25"/>
      <c r="F130" s="5" t="s">
        <v>295</v>
      </c>
      <c r="G130" s="5" t="s">
        <v>211</v>
      </c>
    </row>
    <row r="131" ht="13.5" spans="1:7">
      <c r="A131" s="24"/>
      <c r="B131" s="5" t="s">
        <v>193</v>
      </c>
      <c r="C131" s="5" t="s">
        <v>194</v>
      </c>
      <c r="D131" s="25" t="s">
        <v>297</v>
      </c>
      <c r="E131" s="25"/>
      <c r="F131" s="5" t="s">
        <v>295</v>
      </c>
      <c r="G131" s="5" t="s">
        <v>228</v>
      </c>
    </row>
    <row r="132" ht="13.5" spans="1:7">
      <c r="A132" s="24"/>
      <c r="B132" s="5" t="s">
        <v>193</v>
      </c>
      <c r="C132" s="5" t="s">
        <v>194</v>
      </c>
      <c r="D132" s="25" t="s">
        <v>298</v>
      </c>
      <c r="E132" s="25"/>
      <c r="F132" s="5" t="s">
        <v>299</v>
      </c>
      <c r="G132" s="5" t="s">
        <v>211</v>
      </c>
    </row>
    <row r="133" ht="13.5" spans="1:7">
      <c r="A133" s="24"/>
      <c r="B133" s="5" t="s">
        <v>193</v>
      </c>
      <c r="C133" s="5" t="s">
        <v>200</v>
      </c>
      <c r="D133" s="25" t="s">
        <v>300</v>
      </c>
      <c r="E133" s="25"/>
      <c r="F133" s="5" t="s">
        <v>202</v>
      </c>
      <c r="G133" s="5" t="s">
        <v>211</v>
      </c>
    </row>
    <row r="134" ht="13.5" spans="1:7">
      <c r="A134" s="24"/>
      <c r="B134" s="5" t="s">
        <v>193</v>
      </c>
      <c r="C134" s="5" t="s">
        <v>204</v>
      </c>
      <c r="D134" s="25" t="s">
        <v>301</v>
      </c>
      <c r="E134" s="25"/>
      <c r="F134" s="5" t="s">
        <v>302</v>
      </c>
      <c r="G134" s="5" t="s">
        <v>211</v>
      </c>
    </row>
    <row r="135" ht="13.5" spans="1:7">
      <c r="A135" s="24"/>
      <c r="B135" s="5" t="s">
        <v>207</v>
      </c>
      <c r="C135" s="5" t="s">
        <v>208</v>
      </c>
      <c r="D135" s="25" t="s">
        <v>303</v>
      </c>
      <c r="E135" s="25"/>
      <c r="F135" s="5" t="s">
        <v>304</v>
      </c>
      <c r="G135" s="5" t="s">
        <v>192</v>
      </c>
    </row>
    <row r="136" ht="13.5" spans="1:7">
      <c r="A136" s="24"/>
      <c r="B136" s="5" t="s">
        <v>219</v>
      </c>
      <c r="C136" s="5" t="s">
        <v>220</v>
      </c>
      <c r="D136" s="25" t="s">
        <v>243</v>
      </c>
      <c r="E136" s="25"/>
      <c r="F136" s="5" t="s">
        <v>224</v>
      </c>
      <c r="G136" s="5" t="s">
        <v>228</v>
      </c>
    </row>
  </sheetData>
  <mergeCells count="226">
    <mergeCell ref="A2:G2"/>
    <mergeCell ref="A3:G3"/>
    <mergeCell ref="A4:G4"/>
    <mergeCell ref="A5:B5"/>
    <mergeCell ref="C5:G5"/>
    <mergeCell ref="A6:B6"/>
    <mergeCell ref="C6:D6"/>
    <mergeCell ref="F6:G6"/>
    <mergeCell ref="C7:D7"/>
    <mergeCell ref="E7:F7"/>
    <mergeCell ref="C8:D8"/>
    <mergeCell ref="E8:F8"/>
    <mergeCell ref="C9:D9"/>
    <mergeCell ref="E9:F9"/>
    <mergeCell ref="C10:D10"/>
    <mergeCell ref="E10:F10"/>
    <mergeCell ref="B11:G11"/>
    <mergeCell ref="D12:E12"/>
    <mergeCell ref="D13:E13"/>
    <mergeCell ref="D14:E14"/>
    <mergeCell ref="D15:E15"/>
    <mergeCell ref="D16:E16"/>
    <mergeCell ref="D17:E17"/>
    <mergeCell ref="D18:E18"/>
    <mergeCell ref="D19:E19"/>
    <mergeCell ref="D20:E20"/>
    <mergeCell ref="D21:E21"/>
    <mergeCell ref="D22:E22"/>
    <mergeCell ref="D23:E23"/>
    <mergeCell ref="D24:E24"/>
    <mergeCell ref="A26:G26"/>
    <mergeCell ref="A27:G27"/>
    <mergeCell ref="A28:G28"/>
    <mergeCell ref="A29:B29"/>
    <mergeCell ref="C29:G29"/>
    <mergeCell ref="A30:B30"/>
    <mergeCell ref="C30:D30"/>
    <mergeCell ref="F30:G30"/>
    <mergeCell ref="C31:D31"/>
    <mergeCell ref="E31:F31"/>
    <mergeCell ref="C32:D32"/>
    <mergeCell ref="E32:F32"/>
    <mergeCell ref="C33:D33"/>
    <mergeCell ref="E33:F33"/>
    <mergeCell ref="C34:D34"/>
    <mergeCell ref="E34:F34"/>
    <mergeCell ref="B35:G35"/>
    <mergeCell ref="D36:E36"/>
    <mergeCell ref="D37:E37"/>
    <mergeCell ref="D38:E38"/>
    <mergeCell ref="D39:E39"/>
    <mergeCell ref="D40:E40"/>
    <mergeCell ref="D41:E41"/>
    <mergeCell ref="D42:E42"/>
    <mergeCell ref="D43:E43"/>
    <mergeCell ref="D44:E44"/>
    <mergeCell ref="D45:E45"/>
    <mergeCell ref="D46:E46"/>
    <mergeCell ref="A48:G48"/>
    <mergeCell ref="A49:G49"/>
    <mergeCell ref="A50:G50"/>
    <mergeCell ref="A51:B51"/>
    <mergeCell ref="C51:G51"/>
    <mergeCell ref="A52:B52"/>
    <mergeCell ref="C52:D52"/>
    <mergeCell ref="F52:G52"/>
    <mergeCell ref="C53:D53"/>
    <mergeCell ref="E53:F53"/>
    <mergeCell ref="C54:D54"/>
    <mergeCell ref="E54:F54"/>
    <mergeCell ref="C55:D55"/>
    <mergeCell ref="E55:F55"/>
    <mergeCell ref="C56:D56"/>
    <mergeCell ref="E56:F56"/>
    <mergeCell ref="B57:G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A75:G75"/>
    <mergeCell ref="A76:G76"/>
    <mergeCell ref="A77:G77"/>
    <mergeCell ref="A78:B78"/>
    <mergeCell ref="C78:G78"/>
    <mergeCell ref="A79:B79"/>
    <mergeCell ref="C79:D79"/>
    <mergeCell ref="F79:G79"/>
    <mergeCell ref="C80:D80"/>
    <mergeCell ref="E80:F80"/>
    <mergeCell ref="C81:D81"/>
    <mergeCell ref="E81:F81"/>
    <mergeCell ref="C82:D82"/>
    <mergeCell ref="E82:F82"/>
    <mergeCell ref="C83:D83"/>
    <mergeCell ref="E83:F83"/>
    <mergeCell ref="B84:G84"/>
    <mergeCell ref="D85:E85"/>
    <mergeCell ref="D86:E86"/>
    <mergeCell ref="D87:E87"/>
    <mergeCell ref="D88:E88"/>
    <mergeCell ref="D89:E89"/>
    <mergeCell ref="D90:E90"/>
    <mergeCell ref="D91:E91"/>
    <mergeCell ref="D92:E92"/>
    <mergeCell ref="D93:E93"/>
    <mergeCell ref="D94:E94"/>
    <mergeCell ref="D95:E95"/>
    <mergeCell ref="A97:G97"/>
    <mergeCell ref="A98:G98"/>
    <mergeCell ref="A99:G99"/>
    <mergeCell ref="A100:B100"/>
    <mergeCell ref="C100:G100"/>
    <mergeCell ref="A101:B101"/>
    <mergeCell ref="C101:D101"/>
    <mergeCell ref="F101:G101"/>
    <mergeCell ref="C102:D102"/>
    <mergeCell ref="E102:F102"/>
    <mergeCell ref="C103:D103"/>
    <mergeCell ref="E103:F103"/>
    <mergeCell ref="C104:D104"/>
    <mergeCell ref="E104:F104"/>
    <mergeCell ref="C105:D105"/>
    <mergeCell ref="E105:F105"/>
    <mergeCell ref="B106:G106"/>
    <mergeCell ref="D107:E107"/>
    <mergeCell ref="D108:E108"/>
    <mergeCell ref="D109:E109"/>
    <mergeCell ref="D110:E110"/>
    <mergeCell ref="D111:E111"/>
    <mergeCell ref="D112:E112"/>
    <mergeCell ref="D113:E113"/>
    <mergeCell ref="D114:E114"/>
    <mergeCell ref="D115:E115"/>
    <mergeCell ref="A117:G117"/>
    <mergeCell ref="A118:G118"/>
    <mergeCell ref="A119:G119"/>
    <mergeCell ref="A120:B120"/>
    <mergeCell ref="C120:G120"/>
    <mergeCell ref="A121:B121"/>
    <mergeCell ref="C121:D121"/>
    <mergeCell ref="F121:G121"/>
    <mergeCell ref="C122:D122"/>
    <mergeCell ref="E122:F122"/>
    <mergeCell ref="C123:D123"/>
    <mergeCell ref="E123:F123"/>
    <mergeCell ref="C124:D124"/>
    <mergeCell ref="E124:F124"/>
    <mergeCell ref="C125:D125"/>
    <mergeCell ref="E125:F125"/>
    <mergeCell ref="B126:G126"/>
    <mergeCell ref="D127:E127"/>
    <mergeCell ref="D128:E128"/>
    <mergeCell ref="D129:E129"/>
    <mergeCell ref="D130:E130"/>
    <mergeCell ref="D131:E131"/>
    <mergeCell ref="D132:E132"/>
    <mergeCell ref="D133:E133"/>
    <mergeCell ref="D134:E134"/>
    <mergeCell ref="D135:E135"/>
    <mergeCell ref="D136:E136"/>
    <mergeCell ref="A13:A24"/>
    <mergeCell ref="A37:A46"/>
    <mergeCell ref="A59:A73"/>
    <mergeCell ref="A86:A95"/>
    <mergeCell ref="A108:A115"/>
    <mergeCell ref="A128:A136"/>
    <mergeCell ref="B14:B18"/>
    <mergeCell ref="B19:B22"/>
    <mergeCell ref="B23:B24"/>
    <mergeCell ref="B37:B38"/>
    <mergeCell ref="B39:B43"/>
    <mergeCell ref="B44:B45"/>
    <mergeCell ref="B59:B60"/>
    <mergeCell ref="B61:B68"/>
    <mergeCell ref="B69:B71"/>
    <mergeCell ref="B72:B73"/>
    <mergeCell ref="B87:B91"/>
    <mergeCell ref="B92:B93"/>
    <mergeCell ref="B94:B95"/>
    <mergeCell ref="B109:B112"/>
    <mergeCell ref="B114:B115"/>
    <mergeCell ref="B129:B134"/>
    <mergeCell ref="C14:C15"/>
    <mergeCell ref="C16:C17"/>
    <mergeCell ref="C19:C21"/>
    <mergeCell ref="C23:C24"/>
    <mergeCell ref="C37:C38"/>
    <mergeCell ref="C39:C40"/>
    <mergeCell ref="C41:C42"/>
    <mergeCell ref="C59:C60"/>
    <mergeCell ref="C61:C64"/>
    <mergeCell ref="C65:C66"/>
    <mergeCell ref="C67:C68"/>
    <mergeCell ref="C70:C71"/>
    <mergeCell ref="C72:C73"/>
    <mergeCell ref="C88:C89"/>
    <mergeCell ref="C90:C91"/>
    <mergeCell ref="C92:C93"/>
    <mergeCell ref="C94:C95"/>
    <mergeCell ref="C111:C112"/>
    <mergeCell ref="C114:C115"/>
    <mergeCell ref="C129:C132"/>
    <mergeCell ref="G7:G10"/>
    <mergeCell ref="G31:G34"/>
    <mergeCell ref="G53:G56"/>
    <mergeCell ref="G80:G83"/>
    <mergeCell ref="G102:G105"/>
    <mergeCell ref="G122:G125"/>
    <mergeCell ref="A7:B10"/>
    <mergeCell ref="A31:B34"/>
    <mergeCell ref="A53:B56"/>
    <mergeCell ref="A80:B83"/>
    <mergeCell ref="A102:B105"/>
    <mergeCell ref="A122:B1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Y8"/>
  <sheetViews>
    <sheetView view="pageBreakPreview" zoomScale="130" zoomScaleNormal="115" showRuler="0" workbookViewId="0">
      <selection activeCell="F11" sqref="F11"/>
    </sheetView>
  </sheetViews>
  <sheetFormatPr defaultColWidth="9" defaultRowHeight="12.75" outlineLevelRow="7"/>
  <cols>
    <col min="1" max="1" width="23.7142857142857" customWidth="1"/>
    <col min="2" max="2" width="9.28571428571429" customWidth="1"/>
    <col min="3" max="3" width="15.7142857142857" customWidth="1"/>
    <col min="4" max="4" width="18.9047619047619" customWidth="1"/>
    <col min="5" max="5" width="9.71428571428571" customWidth="1"/>
    <col min="6" max="6" width="6.58095238095238" customWidth="1"/>
    <col min="7" max="7" width="5.60952380952381" customWidth="1"/>
    <col min="8" max="8" width="5.05714285714286" customWidth="1"/>
    <col min="9" max="9" width="10.8857142857143" customWidth="1"/>
    <col min="10" max="10" width="24" customWidth="1"/>
    <col min="11" max="11" width="12.1428571428571" customWidth="1"/>
    <col min="12" max="12" width="10.7142857142857" customWidth="1"/>
    <col min="13" max="13" width="7.45714285714286" customWidth="1"/>
    <col min="14" max="14" width="11.5333333333333" customWidth="1"/>
    <col min="15" max="15" width="10" customWidth="1"/>
    <col min="16" max="16" width="8.57142857142857" customWidth="1"/>
    <col min="17" max="17" width="11.2761904761905" customWidth="1"/>
    <col min="18" max="18" width="8.57142857142857" customWidth="1"/>
    <col min="19" max="19" width="8" customWidth="1"/>
    <col min="20" max="20" width="11.1428571428571" customWidth="1"/>
    <col min="21" max="21" width="9.28571428571429" customWidth="1"/>
    <col min="22" max="22" width="8.57142857142857" customWidth="1"/>
    <col min="23" max="103" width="10" customWidth="1"/>
  </cols>
  <sheetData>
    <row r="1" ht="13.5" customHeight="1" spans="1:22">
      <c r="A1" s="111"/>
      <c r="B1" s="111"/>
      <c r="C1" s="111"/>
      <c r="D1" s="111"/>
      <c r="E1" s="111"/>
      <c r="F1" s="111"/>
      <c r="G1" s="111"/>
      <c r="H1" s="111"/>
      <c r="I1" s="111"/>
      <c r="J1" s="111"/>
      <c r="K1" s="111"/>
      <c r="L1" s="111"/>
      <c r="M1" s="111"/>
      <c r="N1" s="111"/>
      <c r="O1" s="111"/>
      <c r="P1" s="66"/>
      <c r="Q1" s="111"/>
      <c r="R1" s="111"/>
      <c r="S1" s="111"/>
      <c r="T1" s="111"/>
      <c r="U1" s="111"/>
      <c r="V1" s="39" t="s">
        <v>27</v>
      </c>
    </row>
    <row r="2" ht="22.5" customHeight="1" spans="1:103">
      <c r="A2" s="55" t="s">
        <v>28</v>
      </c>
      <c r="B2" s="55"/>
      <c r="C2" s="55"/>
      <c r="D2" s="55"/>
      <c r="E2" s="55"/>
      <c r="F2" s="55"/>
      <c r="G2" s="55"/>
      <c r="H2" s="55"/>
      <c r="I2" s="55"/>
      <c r="J2" s="55"/>
      <c r="K2" s="55"/>
      <c r="L2" s="55"/>
      <c r="M2" s="55"/>
      <c r="N2" s="55"/>
      <c r="O2" s="55"/>
      <c r="P2" s="55"/>
      <c r="Q2" s="55"/>
      <c r="R2" s="55"/>
      <c r="S2" s="55"/>
      <c r="T2" s="55"/>
      <c r="U2" s="55"/>
      <c r="V2" s="55"/>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row>
    <row r="3" ht="16.5" customHeight="1" spans="1:103">
      <c r="A3" s="78" t="s">
        <v>29</v>
      </c>
      <c r="B3" s="78"/>
      <c r="C3" s="78"/>
      <c r="D3" s="78"/>
      <c r="E3" s="78"/>
      <c r="F3" s="78"/>
      <c r="G3" s="78"/>
      <c r="H3" s="78"/>
      <c r="I3" s="78"/>
      <c r="J3" s="78"/>
      <c r="K3" s="78"/>
      <c r="L3" s="78"/>
      <c r="M3" s="78"/>
      <c r="N3" s="78"/>
      <c r="O3" s="78"/>
      <c r="P3" s="66"/>
      <c r="Q3" s="78"/>
      <c r="R3" s="78"/>
      <c r="S3" s="78"/>
      <c r="T3" s="78"/>
      <c r="U3" s="39" t="s">
        <v>2</v>
      </c>
      <c r="V3" s="39"/>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row>
    <row r="4" ht="29.25" customHeight="1" spans="1:22">
      <c r="A4" s="69" t="s">
        <v>30</v>
      </c>
      <c r="B4" s="69" t="s">
        <v>31</v>
      </c>
      <c r="C4" s="69" t="s">
        <v>32</v>
      </c>
      <c r="D4" s="69" t="s">
        <v>24</v>
      </c>
      <c r="E4" s="69"/>
      <c r="F4" s="69"/>
      <c r="G4" s="69"/>
      <c r="H4" s="69"/>
      <c r="I4" s="69"/>
      <c r="J4" s="69" t="s">
        <v>33</v>
      </c>
      <c r="K4" s="69"/>
      <c r="L4" s="69"/>
      <c r="M4" s="69"/>
      <c r="N4" s="69"/>
      <c r="O4" s="69"/>
      <c r="P4" s="69"/>
      <c r="Q4" s="69"/>
      <c r="R4" s="69"/>
      <c r="S4" s="69"/>
      <c r="T4" s="69"/>
      <c r="U4" s="69"/>
      <c r="V4" s="69" t="s">
        <v>22</v>
      </c>
    </row>
    <row r="5" ht="20.25" customHeight="1" spans="1:22">
      <c r="A5" s="69"/>
      <c r="B5" s="69"/>
      <c r="C5" s="69"/>
      <c r="D5" s="69" t="s">
        <v>34</v>
      </c>
      <c r="E5" s="69" t="s">
        <v>35</v>
      </c>
      <c r="F5" s="69" t="s">
        <v>36</v>
      </c>
      <c r="G5" s="69" t="s">
        <v>37</v>
      </c>
      <c r="H5" s="69" t="s">
        <v>38</v>
      </c>
      <c r="I5" s="69" t="s">
        <v>39</v>
      </c>
      <c r="J5" s="69" t="s">
        <v>34</v>
      </c>
      <c r="K5" s="69" t="s">
        <v>40</v>
      </c>
      <c r="L5" s="69" t="s">
        <v>41</v>
      </c>
      <c r="M5" s="69" t="s">
        <v>42</v>
      </c>
      <c r="N5" s="69" t="s">
        <v>43</v>
      </c>
      <c r="O5" s="69"/>
      <c r="P5" s="69" t="s">
        <v>44</v>
      </c>
      <c r="Q5" s="69" t="s">
        <v>45</v>
      </c>
      <c r="R5" s="69"/>
      <c r="S5" s="69"/>
      <c r="T5" s="69" t="s">
        <v>46</v>
      </c>
      <c r="U5" s="69"/>
      <c r="V5" s="69"/>
    </row>
    <row r="6" ht="54.75" customHeight="1" spans="1:22">
      <c r="A6" s="69"/>
      <c r="B6" s="69"/>
      <c r="C6" s="69"/>
      <c r="D6" s="69"/>
      <c r="E6" s="69"/>
      <c r="F6" s="69"/>
      <c r="G6" s="69"/>
      <c r="H6" s="69"/>
      <c r="I6" s="69"/>
      <c r="J6" s="69"/>
      <c r="K6" s="69"/>
      <c r="L6" s="69"/>
      <c r="M6" s="69"/>
      <c r="N6" s="69" t="s">
        <v>47</v>
      </c>
      <c r="O6" s="117" t="s">
        <v>48</v>
      </c>
      <c r="P6" s="69"/>
      <c r="Q6" s="69" t="s">
        <v>34</v>
      </c>
      <c r="R6" s="69" t="s">
        <v>49</v>
      </c>
      <c r="S6" s="69" t="s">
        <v>50</v>
      </c>
      <c r="T6" s="69" t="s">
        <v>47</v>
      </c>
      <c r="U6" s="69" t="s">
        <v>51</v>
      </c>
      <c r="V6" s="69"/>
    </row>
    <row r="7" ht="55" customHeight="1" spans="1:22">
      <c r="A7" s="112" t="s">
        <v>52</v>
      </c>
      <c r="B7" s="113" t="s">
        <v>53</v>
      </c>
      <c r="C7" s="47">
        <f>SUM(D7,J7,V7)</f>
        <v>76417.21</v>
      </c>
      <c r="D7" s="47">
        <f>SUM(E7,F7,G7,H7,I7)</f>
        <v>8106.49</v>
      </c>
      <c r="E7" s="47">
        <f>SUM(E8)</f>
        <v>3808.09</v>
      </c>
      <c r="F7" s="47">
        <f>SUM(F8)</f>
        <v>0</v>
      </c>
      <c r="G7" s="47">
        <f>SUM(G8)</f>
        <v>0</v>
      </c>
      <c r="H7" s="47">
        <f>SUM(H8)</f>
        <v>0</v>
      </c>
      <c r="I7" s="47">
        <f>SUM(I8)</f>
        <v>4298.4</v>
      </c>
      <c r="J7" s="47">
        <f>SUM(K7,L7,M7,N7,P7,Q7,T7)</f>
        <v>68310.72</v>
      </c>
      <c r="K7" s="47">
        <f t="shared" ref="K7:P7" si="0">SUM(K8)</f>
        <v>8570.72</v>
      </c>
      <c r="L7" s="47">
        <f t="shared" si="0"/>
        <v>0</v>
      </c>
      <c r="M7" s="47">
        <f t="shared" si="0"/>
        <v>0</v>
      </c>
      <c r="N7" s="47">
        <f t="shared" si="0"/>
        <v>57400</v>
      </c>
      <c r="O7" s="47">
        <f t="shared" si="0"/>
        <v>0</v>
      </c>
      <c r="P7" s="47">
        <f t="shared" si="0"/>
        <v>0</v>
      </c>
      <c r="Q7" s="47">
        <f>SUM(R7,S7)</f>
        <v>0</v>
      </c>
      <c r="R7" s="47">
        <f>SUM(R8)</f>
        <v>0</v>
      </c>
      <c r="S7" s="47">
        <f>SUM(S8)</f>
        <v>0</v>
      </c>
      <c r="T7" s="47">
        <f>SUM(T8)</f>
        <v>2340</v>
      </c>
      <c r="U7" s="47">
        <f>SUM(U8)</f>
        <v>0</v>
      </c>
      <c r="V7" s="116">
        <f>SUM(V8)</f>
        <v>0</v>
      </c>
    </row>
    <row r="8" hidden="1" customHeight="1" spans="1:103">
      <c r="A8" s="114" t="s">
        <v>54</v>
      </c>
      <c r="B8" s="115" t="s">
        <v>55</v>
      </c>
      <c r="C8" s="116">
        <f>SUM(D8,J8,V8)</f>
        <v>76417.21</v>
      </c>
      <c r="D8" s="116">
        <f>SUM(E8,F8,G8,H8,I8)</f>
        <v>8106.49</v>
      </c>
      <c r="E8" s="116">
        <v>3808.09</v>
      </c>
      <c r="F8" s="116">
        <v>0</v>
      </c>
      <c r="G8" s="116">
        <v>0</v>
      </c>
      <c r="H8" s="116">
        <v>0</v>
      </c>
      <c r="I8" s="116">
        <v>4298.4</v>
      </c>
      <c r="J8" s="116">
        <f>SUM(K8,L8,M8,N8,P8,Q8,T8)</f>
        <v>68310.72</v>
      </c>
      <c r="K8" s="116">
        <v>8570.72</v>
      </c>
      <c r="L8" s="116">
        <v>0</v>
      </c>
      <c r="M8" s="116">
        <v>0</v>
      </c>
      <c r="N8" s="116">
        <v>57400</v>
      </c>
      <c r="O8" s="116">
        <v>0</v>
      </c>
      <c r="P8" s="116">
        <v>0</v>
      </c>
      <c r="Q8" s="116">
        <f>SUM(R8,S8)</f>
        <v>0</v>
      </c>
      <c r="R8" s="116">
        <v>0</v>
      </c>
      <c r="S8" s="116">
        <v>0</v>
      </c>
      <c r="T8" s="116">
        <v>2340</v>
      </c>
      <c r="U8" s="116">
        <v>0</v>
      </c>
      <c r="V8" s="116">
        <v>0</v>
      </c>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c r="AY8" s="118"/>
      <c r="AZ8" s="118"/>
      <c r="BA8" s="118"/>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8"/>
      <c r="CA8" s="118"/>
      <c r="CB8" s="118"/>
      <c r="CC8" s="118"/>
      <c r="CD8" s="118"/>
      <c r="CE8" s="118"/>
      <c r="CF8" s="118"/>
      <c r="CG8" s="118"/>
      <c r="CH8" s="118"/>
      <c r="CI8" s="118"/>
      <c r="CJ8" s="118"/>
      <c r="CK8" s="118"/>
      <c r="CL8" s="118"/>
      <c r="CM8" s="118"/>
      <c r="CN8" s="118"/>
      <c r="CO8" s="118"/>
      <c r="CP8" s="118"/>
      <c r="CQ8" s="118"/>
      <c r="CR8" s="118"/>
      <c r="CS8" s="118"/>
      <c r="CT8" s="118"/>
      <c r="CU8" s="118"/>
      <c r="CV8" s="118"/>
      <c r="CW8" s="118"/>
      <c r="CX8" s="118"/>
      <c r="CY8" s="118"/>
    </row>
  </sheetData>
  <mergeCells count="23">
    <mergeCell ref="A2:V2"/>
    <mergeCell ref="A3:I3"/>
    <mergeCell ref="U3:V3"/>
    <mergeCell ref="D4:I4"/>
    <mergeCell ref="J4:U4"/>
    <mergeCell ref="N5:O5"/>
    <mergeCell ref="Q5:S5"/>
    <mergeCell ref="T5:U5"/>
    <mergeCell ref="A4:A6"/>
    <mergeCell ref="B4:B6"/>
    <mergeCell ref="C4:C6"/>
    <mergeCell ref="D5:D6"/>
    <mergeCell ref="E5:E6"/>
    <mergeCell ref="F5:F6"/>
    <mergeCell ref="G5:G6"/>
    <mergeCell ref="H5:H6"/>
    <mergeCell ref="I5:I6"/>
    <mergeCell ref="J5:J6"/>
    <mergeCell ref="K5:K6"/>
    <mergeCell ref="L5:L6"/>
    <mergeCell ref="M5:M6"/>
    <mergeCell ref="P5:P6"/>
    <mergeCell ref="V4:V6"/>
  </mergeCells>
  <pageMargins left="0.79" right="0.79" top="0.79" bottom="0.79" header="0.3" footer="0.3"/>
  <pageSetup paperSize="9" scale="5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view="pageBreakPreview" zoomScaleNormal="115" showRuler="0" workbookViewId="0">
      <selection activeCell="C29" sqref="C29"/>
    </sheetView>
  </sheetViews>
  <sheetFormatPr defaultColWidth="9" defaultRowHeight="12.75" outlineLevelCol="7"/>
  <cols>
    <col min="1" max="1" width="21.4285714285714" customWidth="1"/>
    <col min="2" max="2" width="17.4285714285714" customWidth="1"/>
    <col min="3" max="3" width="25" customWidth="1"/>
    <col min="4" max="4" width="22.1428571428571" customWidth="1"/>
    <col min="5" max="5" width="17.7142857142857" customWidth="1"/>
    <col min="6" max="6" width="13.1428571428571" customWidth="1"/>
    <col min="7" max="7" width="12.4285714285714" customWidth="1"/>
    <col min="8" max="8" width="12.8571428571429" customWidth="1"/>
    <col min="9" max="9" width="9.28571428571429" customWidth="1"/>
    <col min="10" max="10" width="9.57142857142857" customWidth="1"/>
    <col min="11" max="26" width="9.28571428571429" customWidth="1"/>
  </cols>
  <sheetData>
    <row r="1" ht="14.25" customHeight="1" spans="1:8">
      <c r="A1" s="80"/>
      <c r="B1" s="80"/>
      <c r="C1" s="80"/>
      <c r="D1" s="80"/>
      <c r="E1" s="80"/>
      <c r="F1" s="80"/>
      <c r="G1" s="80"/>
      <c r="H1" s="39" t="s">
        <v>56</v>
      </c>
    </row>
    <row r="2" ht="20.25" customHeight="1" spans="1:8">
      <c r="A2" s="40" t="s">
        <v>57</v>
      </c>
      <c r="B2" s="40"/>
      <c r="C2" s="40"/>
      <c r="D2" s="40"/>
      <c r="E2" s="40"/>
      <c r="F2" s="40"/>
      <c r="G2" s="40"/>
      <c r="H2" s="40"/>
    </row>
    <row r="3" ht="13.5" customHeight="1" spans="1:8">
      <c r="A3" s="78" t="s">
        <v>29</v>
      </c>
      <c r="B3" s="78"/>
      <c r="H3" s="39" t="s">
        <v>2</v>
      </c>
    </row>
    <row r="4" ht="36" customHeight="1" spans="1:8">
      <c r="A4" s="95" t="s">
        <v>58</v>
      </c>
      <c r="B4" s="95" t="s">
        <v>59</v>
      </c>
      <c r="C4" s="95" t="s">
        <v>32</v>
      </c>
      <c r="D4" s="95" t="s">
        <v>60</v>
      </c>
      <c r="E4" s="95" t="s">
        <v>61</v>
      </c>
      <c r="F4" s="95" t="s">
        <v>62</v>
      </c>
      <c r="G4" s="95" t="s">
        <v>63</v>
      </c>
      <c r="H4" s="96" t="s">
        <v>64</v>
      </c>
    </row>
    <row r="5" ht="22.5" customHeight="1" spans="1:8">
      <c r="A5" s="97" t="s">
        <v>65</v>
      </c>
      <c r="B5" s="97" t="s">
        <v>66</v>
      </c>
      <c r="C5" s="98">
        <f>C7+C8+C9</f>
        <v>727.28</v>
      </c>
      <c r="D5" s="98">
        <f>D7+D8+D9</f>
        <v>727.28</v>
      </c>
      <c r="E5" s="95"/>
      <c r="F5" s="95"/>
      <c r="G5" s="99"/>
      <c r="H5" s="100"/>
    </row>
    <row r="6" ht="22.5" customHeight="1" spans="1:8">
      <c r="A6" s="97" t="s">
        <v>67</v>
      </c>
      <c r="B6" s="97" t="s">
        <v>68</v>
      </c>
      <c r="C6" s="98">
        <v>727.28</v>
      </c>
      <c r="D6" s="98">
        <v>727.28</v>
      </c>
      <c r="E6" s="95"/>
      <c r="F6" s="95"/>
      <c r="G6" s="99"/>
      <c r="H6" s="100"/>
    </row>
    <row r="7" ht="22.5" customHeight="1" spans="1:8">
      <c r="A7" s="101" t="s">
        <v>69</v>
      </c>
      <c r="B7" s="101" t="s">
        <v>70</v>
      </c>
      <c r="C7" s="98">
        <v>45</v>
      </c>
      <c r="D7" s="98">
        <v>45</v>
      </c>
      <c r="E7" s="98">
        <v>0</v>
      </c>
      <c r="F7" s="102">
        <v>0</v>
      </c>
      <c r="G7" s="103">
        <v>0</v>
      </c>
      <c r="H7" s="104"/>
    </row>
    <row r="8" customHeight="1" spans="1:8">
      <c r="A8" s="101" t="s">
        <v>71</v>
      </c>
      <c r="B8" s="101" t="s">
        <v>72</v>
      </c>
      <c r="C8" s="98">
        <v>454.83</v>
      </c>
      <c r="D8" s="98">
        <v>454.83</v>
      </c>
      <c r="E8" s="98">
        <v>0</v>
      </c>
      <c r="F8" s="105">
        <v>0</v>
      </c>
      <c r="G8" s="106">
        <v>0</v>
      </c>
      <c r="H8" s="107"/>
    </row>
    <row r="9" customHeight="1" spans="1:8">
      <c r="A9" s="101" t="s">
        <v>73</v>
      </c>
      <c r="B9" s="101" t="s">
        <v>74</v>
      </c>
      <c r="C9" s="98">
        <v>227.45</v>
      </c>
      <c r="D9" s="98">
        <v>227.45</v>
      </c>
      <c r="E9" s="98">
        <v>0</v>
      </c>
      <c r="F9" s="105">
        <v>0</v>
      </c>
      <c r="G9" s="106">
        <v>0</v>
      </c>
      <c r="H9" s="107"/>
    </row>
    <row r="10" customHeight="1" spans="1:8">
      <c r="A10" s="97" t="s">
        <v>75</v>
      </c>
      <c r="B10" s="97" t="s">
        <v>76</v>
      </c>
      <c r="C10" s="98">
        <f>C11</f>
        <v>68981.31</v>
      </c>
      <c r="D10" s="98">
        <f>D11</f>
        <v>57737.17</v>
      </c>
      <c r="E10" s="98">
        <v>11244.14</v>
      </c>
      <c r="F10" s="105"/>
      <c r="G10" s="106"/>
      <c r="H10" s="107"/>
    </row>
    <row r="11" customHeight="1" spans="1:8">
      <c r="A11" s="97" t="s">
        <v>77</v>
      </c>
      <c r="B11" s="97" t="s">
        <v>78</v>
      </c>
      <c r="C11" s="98">
        <f>C12</f>
        <v>68981.31</v>
      </c>
      <c r="D11" s="98">
        <v>57737.17</v>
      </c>
      <c r="E11" s="98">
        <v>11244.14</v>
      </c>
      <c r="F11" s="105"/>
      <c r="G11" s="106"/>
      <c r="H11" s="107"/>
    </row>
    <row r="12" customHeight="1" spans="1:8">
      <c r="A12" s="101" t="s">
        <v>79</v>
      </c>
      <c r="B12" s="101" t="s">
        <v>80</v>
      </c>
      <c r="C12" s="98">
        <f>D12+E12</f>
        <v>68981.31</v>
      </c>
      <c r="D12" s="98">
        <v>57737.17</v>
      </c>
      <c r="E12" s="98">
        <v>11244.14</v>
      </c>
      <c r="F12" s="102">
        <v>0</v>
      </c>
      <c r="G12" s="103">
        <v>0</v>
      </c>
      <c r="H12" s="104"/>
    </row>
    <row r="13" customHeight="1" spans="1:8">
      <c r="A13" s="97" t="s">
        <v>81</v>
      </c>
      <c r="B13" s="97" t="s">
        <v>82</v>
      </c>
      <c r="C13" s="98">
        <v>2410.22</v>
      </c>
      <c r="D13" s="98">
        <v>2410.22</v>
      </c>
      <c r="E13" s="98"/>
      <c r="F13" s="102"/>
      <c r="G13" s="103"/>
      <c r="H13" s="104"/>
    </row>
    <row r="14" customHeight="1" spans="1:8">
      <c r="A14" s="97" t="s">
        <v>83</v>
      </c>
      <c r="B14" s="97" t="s">
        <v>84</v>
      </c>
      <c r="C14" s="98">
        <f>C15+C16+C17</f>
        <v>2410.22</v>
      </c>
      <c r="D14" s="98">
        <f>D15+D16+D17</f>
        <v>2410.22</v>
      </c>
      <c r="E14" s="98"/>
      <c r="F14" s="102"/>
      <c r="G14" s="103"/>
      <c r="H14" s="104"/>
    </row>
    <row r="15" ht="15.75" customHeight="1" spans="1:8">
      <c r="A15" s="101" t="s">
        <v>85</v>
      </c>
      <c r="B15" s="101" t="s">
        <v>86</v>
      </c>
      <c r="C15" s="98">
        <v>2165</v>
      </c>
      <c r="D15" s="98">
        <v>2165</v>
      </c>
      <c r="E15" s="98">
        <v>0</v>
      </c>
      <c r="F15" s="105">
        <v>0</v>
      </c>
      <c r="G15" s="106">
        <v>0</v>
      </c>
      <c r="H15" s="107"/>
    </row>
    <row r="16" ht="15.75" customHeight="1" spans="1:8">
      <c r="A16" s="101" t="s">
        <v>87</v>
      </c>
      <c r="B16" s="101" t="s">
        <v>88</v>
      </c>
      <c r="C16" s="98">
        <v>21.55</v>
      </c>
      <c r="D16" s="98">
        <v>21.55</v>
      </c>
      <c r="E16" s="98">
        <v>0</v>
      </c>
      <c r="F16" s="102">
        <v>0</v>
      </c>
      <c r="G16" s="103">
        <v>0</v>
      </c>
      <c r="H16" s="104"/>
    </row>
    <row r="17" ht="15.75" customHeight="1" spans="1:8">
      <c r="A17" s="101" t="s">
        <v>89</v>
      </c>
      <c r="B17" s="101" t="s">
        <v>90</v>
      </c>
      <c r="C17" s="98">
        <v>223.67</v>
      </c>
      <c r="D17" s="98">
        <v>223.67</v>
      </c>
      <c r="E17" s="98">
        <v>0</v>
      </c>
      <c r="F17" s="102">
        <v>0</v>
      </c>
      <c r="G17" s="103">
        <v>0</v>
      </c>
      <c r="H17" s="104"/>
    </row>
    <row r="18" spans="1:8">
      <c r="A18" s="108"/>
      <c r="B18" s="109" t="s">
        <v>91</v>
      </c>
      <c r="C18" s="102">
        <f>C5+C10+C13</f>
        <v>72118.81</v>
      </c>
      <c r="D18" s="102">
        <f>D5+D10+D13</f>
        <v>60874.67</v>
      </c>
      <c r="E18" s="102">
        <f>E5+E10+E13</f>
        <v>11244.14</v>
      </c>
      <c r="F18" s="102">
        <v>0</v>
      </c>
      <c r="G18" s="102">
        <v>0</v>
      </c>
      <c r="H18" s="102">
        <v>0</v>
      </c>
    </row>
    <row r="20" spans="3:3">
      <c r="C20" s="110"/>
    </row>
  </sheetData>
  <mergeCells count="2">
    <mergeCell ref="A2:H2"/>
    <mergeCell ref="A3:B3"/>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view="pageBreakPreview" zoomScaleNormal="100" showRuler="0" workbookViewId="0">
      <selection activeCell="D28" sqref="D28"/>
    </sheetView>
  </sheetViews>
  <sheetFormatPr defaultColWidth="9" defaultRowHeight="12.75" outlineLevelCol="4"/>
  <cols>
    <col min="1" max="1" width="35.1428571428571" customWidth="1"/>
    <col min="2" max="2" width="23.1428571428571" customWidth="1"/>
    <col min="3" max="3" width="38.2857142857143" customWidth="1"/>
    <col min="4" max="5" width="22.5714285714286" customWidth="1"/>
    <col min="6" max="20" width="9.57142857142857" customWidth="1"/>
    <col min="21" max="24" width="9.28571428571429" customWidth="1"/>
  </cols>
  <sheetData>
    <row r="1" ht="11.25" customHeight="1" spans="1:5">
      <c r="A1" s="66"/>
      <c r="B1" s="66"/>
      <c r="C1" s="66"/>
      <c r="D1" s="66"/>
      <c r="E1" s="39" t="s">
        <v>92</v>
      </c>
    </row>
    <row r="2" ht="19.5" customHeight="1" spans="1:5">
      <c r="A2" s="40" t="s">
        <v>93</v>
      </c>
      <c r="B2" s="40"/>
      <c r="C2" s="40"/>
      <c r="D2" s="40"/>
      <c r="E2" s="40"/>
    </row>
    <row r="3" ht="15" customHeight="1" spans="1:5">
      <c r="A3" s="78" t="s">
        <v>29</v>
      </c>
      <c r="B3" s="78"/>
      <c r="E3" s="39" t="s">
        <v>2</v>
      </c>
    </row>
    <row r="4" ht="19.5" customHeight="1" spans="1:5">
      <c r="A4" s="71" t="s">
        <v>3</v>
      </c>
      <c r="B4" s="71"/>
      <c r="C4" s="71" t="s">
        <v>94</v>
      </c>
      <c r="D4" s="71"/>
      <c r="E4" s="71"/>
    </row>
    <row r="5" ht="19.5" customHeight="1" spans="1:5">
      <c r="A5" s="71" t="s">
        <v>5</v>
      </c>
      <c r="B5" s="71" t="s">
        <v>6</v>
      </c>
      <c r="C5" s="71" t="s">
        <v>5</v>
      </c>
      <c r="D5" s="71" t="s">
        <v>32</v>
      </c>
      <c r="E5" s="71" t="s">
        <v>95</v>
      </c>
    </row>
    <row r="6" ht="16.5" customHeight="1" spans="1:5">
      <c r="A6" s="45" t="s">
        <v>96</v>
      </c>
      <c r="B6" s="47">
        <v>8570.72</v>
      </c>
      <c r="C6" s="45" t="s">
        <v>97</v>
      </c>
      <c r="D6" s="47">
        <v>12378.81</v>
      </c>
      <c r="E6" s="47">
        <v>12378.81</v>
      </c>
    </row>
    <row r="7" ht="16.5" customHeight="1" spans="1:5">
      <c r="A7" s="45" t="s">
        <v>98</v>
      </c>
      <c r="B7" s="47">
        <v>8570.72</v>
      </c>
      <c r="C7" s="45" t="s">
        <v>99</v>
      </c>
      <c r="D7" s="47">
        <v>494.14</v>
      </c>
      <c r="E7" s="47">
        <v>494.14</v>
      </c>
    </row>
    <row r="8" ht="16.5" customHeight="1" spans="1:5">
      <c r="A8" s="45" t="s">
        <v>100</v>
      </c>
      <c r="B8" s="47">
        <v>0</v>
      </c>
      <c r="C8" s="45" t="s">
        <v>101</v>
      </c>
      <c r="D8" s="47">
        <v>11250.72</v>
      </c>
      <c r="E8" s="47">
        <v>11250.72</v>
      </c>
    </row>
    <row r="9" ht="16.5" customHeight="1" spans="1:5">
      <c r="A9" s="45" t="s">
        <v>102</v>
      </c>
      <c r="B9" s="47">
        <v>0</v>
      </c>
      <c r="C9" s="45" t="s">
        <v>103</v>
      </c>
      <c r="D9" s="47">
        <v>633.95</v>
      </c>
      <c r="E9" s="47">
        <v>633.95</v>
      </c>
    </row>
    <row r="10" ht="16.5" customHeight="1" spans="1:5">
      <c r="A10" s="45"/>
      <c r="B10" s="47">
        <v>0</v>
      </c>
      <c r="C10" s="45" t="s">
        <v>14</v>
      </c>
      <c r="D10" s="47" t="s">
        <v>14</v>
      </c>
      <c r="E10" s="47" t="s">
        <v>14</v>
      </c>
    </row>
    <row r="11" ht="16.5" customHeight="1" spans="1:5">
      <c r="A11" s="45" t="s">
        <v>104</v>
      </c>
      <c r="B11" s="47">
        <v>3808.09</v>
      </c>
      <c r="C11" s="45" t="s">
        <v>14</v>
      </c>
      <c r="D11" s="47" t="s">
        <v>14</v>
      </c>
      <c r="E11" s="47" t="s">
        <v>14</v>
      </c>
    </row>
    <row r="12" ht="16.5" customHeight="1" spans="1:5">
      <c r="A12" s="45" t="s">
        <v>98</v>
      </c>
      <c r="B12" s="47">
        <v>3808.09</v>
      </c>
      <c r="C12" s="45" t="s">
        <v>14</v>
      </c>
      <c r="D12" s="47" t="s">
        <v>14</v>
      </c>
      <c r="E12" s="47" t="s">
        <v>14</v>
      </c>
    </row>
    <row r="13" ht="16.5" customHeight="1" spans="1:5">
      <c r="A13" s="45" t="s">
        <v>100</v>
      </c>
      <c r="B13" s="47">
        <v>0</v>
      </c>
      <c r="C13" s="45" t="s">
        <v>14</v>
      </c>
      <c r="D13" s="47" t="s">
        <v>14</v>
      </c>
      <c r="E13" s="47" t="s">
        <v>14</v>
      </c>
    </row>
    <row r="14" ht="16.5" customHeight="1" spans="1:5">
      <c r="A14" s="45" t="s">
        <v>102</v>
      </c>
      <c r="B14" s="47">
        <v>0</v>
      </c>
      <c r="C14" s="45" t="s">
        <v>14</v>
      </c>
      <c r="D14" s="47" t="s">
        <v>14</v>
      </c>
      <c r="E14" s="47" t="s">
        <v>14</v>
      </c>
    </row>
    <row r="15" ht="16.5" customHeight="1" spans="1:5">
      <c r="A15" s="91"/>
      <c r="B15" s="91"/>
      <c r="C15" s="45"/>
      <c r="D15" s="92"/>
      <c r="E15" s="92"/>
    </row>
    <row r="16" ht="16.5" customHeight="1" spans="1:5">
      <c r="A16" s="71"/>
      <c r="B16" s="71"/>
      <c r="C16" s="45" t="s">
        <v>105</v>
      </c>
      <c r="D16" s="47">
        <v>0</v>
      </c>
      <c r="E16" s="93"/>
    </row>
    <row r="17" ht="16.5" customHeight="1" spans="1:5">
      <c r="A17" s="94" t="s">
        <v>106</v>
      </c>
      <c r="B17" s="52">
        <v>12378.81</v>
      </c>
      <c r="C17" s="94" t="s">
        <v>107</v>
      </c>
      <c r="D17" s="52">
        <v>12378.81</v>
      </c>
      <c r="E17" s="52">
        <v>12378.81</v>
      </c>
    </row>
  </sheetData>
  <mergeCells count="4">
    <mergeCell ref="A2:E2"/>
    <mergeCell ref="A3:B3"/>
    <mergeCell ref="A4:B4"/>
    <mergeCell ref="C4:E4"/>
  </mergeCells>
  <pageMargins left="0.75" right="0.75" top="1" bottom="1" header="0.5" footer="0.5"/>
  <pageSetup paperSize="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view="pageBreakPreview" zoomScaleNormal="100" showRuler="0" workbookViewId="0">
      <selection activeCell="C34" sqref="C34"/>
    </sheetView>
  </sheetViews>
  <sheetFormatPr defaultColWidth="9" defaultRowHeight="12.75"/>
  <cols>
    <col min="1" max="1" width="23.5714285714286" customWidth="1"/>
    <col min="2" max="2" width="46.7142857142857" customWidth="1"/>
    <col min="3" max="4" width="25" customWidth="1"/>
    <col min="5" max="5" width="23" customWidth="1"/>
    <col min="6" max="6" width="24" customWidth="1"/>
    <col min="7" max="7" width="25" customWidth="1"/>
    <col min="8" max="21" width="9.57142857142857" customWidth="1"/>
    <col min="22" max="26" width="9.28571428571429" customWidth="1"/>
  </cols>
  <sheetData>
    <row r="1" ht="15.75" customHeight="1" spans="1:7">
      <c r="A1" s="66"/>
      <c r="B1" s="66"/>
      <c r="C1" s="66"/>
      <c r="D1" s="66"/>
      <c r="E1" s="66"/>
      <c r="F1" s="66"/>
      <c r="G1" s="39" t="s">
        <v>108</v>
      </c>
    </row>
    <row r="2" ht="29.25" customHeight="1" spans="1:7">
      <c r="A2" s="40" t="s">
        <v>109</v>
      </c>
      <c r="B2" s="40"/>
      <c r="C2" s="40"/>
      <c r="D2" s="40"/>
      <c r="E2" s="40"/>
      <c r="F2" s="40"/>
      <c r="G2" s="40"/>
    </row>
    <row r="3" ht="14.25" customHeight="1" spans="1:7">
      <c r="A3" s="78" t="s">
        <v>29</v>
      </c>
      <c r="B3" s="78"/>
      <c r="C3" s="78"/>
      <c r="D3" s="78"/>
      <c r="E3" s="78"/>
      <c r="F3" s="78"/>
      <c r="G3" s="39" t="s">
        <v>2</v>
      </c>
    </row>
    <row r="4" ht="32.25" customHeight="1" spans="1:21">
      <c r="A4" s="79" t="s">
        <v>58</v>
      </c>
      <c r="B4" s="79" t="s">
        <v>59</v>
      </c>
      <c r="C4" s="79" t="s">
        <v>110</v>
      </c>
      <c r="D4" s="79"/>
      <c r="E4" s="79"/>
      <c r="F4" s="79"/>
      <c r="G4" s="79"/>
      <c r="H4" s="80"/>
      <c r="I4" s="80"/>
      <c r="J4" s="80"/>
      <c r="K4" s="80"/>
      <c r="L4" s="80"/>
      <c r="M4" s="80"/>
      <c r="N4" s="80"/>
      <c r="O4" s="80"/>
      <c r="P4" s="80"/>
      <c r="Q4" s="80"/>
      <c r="R4" s="80"/>
      <c r="S4" s="80"/>
      <c r="T4" s="80"/>
      <c r="U4" s="80"/>
    </row>
    <row r="5" ht="29.25" customHeight="1" spans="1:21">
      <c r="A5" s="79"/>
      <c r="B5" s="79"/>
      <c r="C5" s="79" t="s">
        <v>32</v>
      </c>
      <c r="D5" s="79" t="s">
        <v>60</v>
      </c>
      <c r="E5" s="79"/>
      <c r="F5" s="79"/>
      <c r="G5" s="79" t="s">
        <v>61</v>
      </c>
      <c r="H5" s="80"/>
      <c r="I5" s="80"/>
      <c r="J5" s="80"/>
      <c r="K5" s="80"/>
      <c r="L5" s="80"/>
      <c r="M5" s="80"/>
      <c r="N5" s="80"/>
      <c r="O5" s="80"/>
      <c r="P5" s="80"/>
      <c r="Q5" s="80"/>
      <c r="R5" s="80"/>
      <c r="S5" s="80"/>
      <c r="T5" s="80"/>
      <c r="U5" s="80"/>
    </row>
    <row r="6" ht="30.75" customHeight="1" spans="1:21">
      <c r="A6" s="79"/>
      <c r="B6" s="79"/>
      <c r="C6" s="79"/>
      <c r="D6" s="79" t="s">
        <v>34</v>
      </c>
      <c r="E6" s="79" t="s">
        <v>111</v>
      </c>
      <c r="F6" s="79" t="s">
        <v>112</v>
      </c>
      <c r="G6" s="79"/>
      <c r="H6" s="80"/>
      <c r="I6" s="80"/>
      <c r="J6" s="80"/>
      <c r="K6" s="80"/>
      <c r="L6" s="80"/>
      <c r="M6" s="80"/>
      <c r="N6" s="80"/>
      <c r="O6" s="80"/>
      <c r="P6" s="80"/>
      <c r="Q6" s="80"/>
      <c r="R6" s="80"/>
      <c r="S6" s="80"/>
      <c r="T6" s="80"/>
      <c r="U6" s="80"/>
    </row>
    <row r="7" ht="20.25" customHeight="1" spans="1:7">
      <c r="A7" s="81" t="s">
        <v>65</v>
      </c>
      <c r="B7" s="82" t="s">
        <v>66</v>
      </c>
      <c r="C7" s="83">
        <f t="shared" ref="C7:C26" si="0">SUM(E7,F7,G7)</f>
        <v>494.14</v>
      </c>
      <c r="D7" s="83">
        <f t="shared" ref="D7:D26" si="1">SUM(E7,F7)</f>
        <v>494.14</v>
      </c>
      <c r="E7" s="83">
        <f>SUM(E8)</f>
        <v>494.14</v>
      </c>
      <c r="F7" s="83">
        <f>SUM(F8)</f>
        <v>0</v>
      </c>
      <c r="G7" s="83">
        <f>SUM(G8)</f>
        <v>0</v>
      </c>
    </row>
    <row r="8" ht="20.25" customHeight="1" spans="1:7">
      <c r="A8" s="84" t="s">
        <v>113</v>
      </c>
      <c r="B8" s="85" t="s">
        <v>114</v>
      </c>
      <c r="C8" s="83">
        <f t="shared" si="0"/>
        <v>494.14</v>
      </c>
      <c r="D8" s="83">
        <f t="shared" si="1"/>
        <v>494.14</v>
      </c>
      <c r="E8" s="83">
        <f>SUM(E9,E11,E13)</f>
        <v>494.14</v>
      </c>
      <c r="F8" s="83">
        <f>SUM(F9,F11,F13)</f>
        <v>0</v>
      </c>
      <c r="G8" s="83">
        <f>SUM(G9,G11,G13)</f>
        <v>0</v>
      </c>
    </row>
    <row r="9" ht="20.25" customHeight="1" spans="1:7">
      <c r="A9" s="86" t="s">
        <v>69</v>
      </c>
      <c r="B9" s="87" t="s">
        <v>115</v>
      </c>
      <c r="C9" s="83">
        <f t="shared" si="0"/>
        <v>29.81</v>
      </c>
      <c r="D9" s="83">
        <f t="shared" si="1"/>
        <v>29.81</v>
      </c>
      <c r="E9" s="83">
        <f>SUM(E10)</f>
        <v>29.81</v>
      </c>
      <c r="F9" s="83">
        <f>SUM(F10)</f>
        <v>0</v>
      </c>
      <c r="G9" s="83">
        <f>SUM(G10)</f>
        <v>0</v>
      </c>
    </row>
    <row r="10" hidden="1" customHeight="1" spans="1:7">
      <c r="A10" s="81" t="s">
        <v>69</v>
      </c>
      <c r="B10" s="82" t="s">
        <v>115</v>
      </c>
      <c r="C10" s="83">
        <f t="shared" si="0"/>
        <v>29.81</v>
      </c>
      <c r="D10" s="83">
        <f t="shared" si="1"/>
        <v>29.81</v>
      </c>
      <c r="E10" s="83">
        <v>29.81</v>
      </c>
      <c r="F10" s="83">
        <v>0</v>
      </c>
      <c r="G10" s="83">
        <v>0</v>
      </c>
    </row>
    <row r="11" ht="20.25" customHeight="1" spans="1:7">
      <c r="A11" s="86" t="s">
        <v>71</v>
      </c>
      <c r="B11" s="87" t="s">
        <v>116</v>
      </c>
      <c r="C11" s="83">
        <f t="shared" si="0"/>
        <v>294.88</v>
      </c>
      <c r="D11" s="83">
        <f t="shared" si="1"/>
        <v>294.88</v>
      </c>
      <c r="E11" s="83">
        <f>SUM(E12)</f>
        <v>294.88</v>
      </c>
      <c r="F11" s="83">
        <f>SUM(F12)</f>
        <v>0</v>
      </c>
      <c r="G11" s="83">
        <f>SUM(G12)</f>
        <v>0</v>
      </c>
    </row>
    <row r="12" hidden="1" customHeight="1" spans="1:7">
      <c r="A12" s="81" t="s">
        <v>71</v>
      </c>
      <c r="B12" s="82" t="s">
        <v>116</v>
      </c>
      <c r="C12" s="83">
        <f t="shared" si="0"/>
        <v>294.88</v>
      </c>
      <c r="D12" s="83">
        <f t="shared" si="1"/>
        <v>294.88</v>
      </c>
      <c r="E12" s="83">
        <v>294.88</v>
      </c>
      <c r="F12" s="83">
        <v>0</v>
      </c>
      <c r="G12" s="83">
        <v>0</v>
      </c>
    </row>
    <row r="13" ht="20.25" customHeight="1" spans="1:7">
      <c r="A13" s="86" t="s">
        <v>73</v>
      </c>
      <c r="B13" s="87" t="s">
        <v>117</v>
      </c>
      <c r="C13" s="83">
        <f t="shared" si="0"/>
        <v>169.45</v>
      </c>
      <c r="D13" s="83">
        <f t="shared" si="1"/>
        <v>169.45</v>
      </c>
      <c r="E13" s="83">
        <f>SUM(E14)</f>
        <v>169.45</v>
      </c>
      <c r="F13" s="83">
        <f>SUM(F14)</f>
        <v>0</v>
      </c>
      <c r="G13" s="83">
        <f>SUM(G14)</f>
        <v>0</v>
      </c>
    </row>
    <row r="14" hidden="1" customHeight="1" spans="1:7">
      <c r="A14" s="81" t="s">
        <v>73</v>
      </c>
      <c r="B14" s="82" t="s">
        <v>117</v>
      </c>
      <c r="C14" s="83">
        <f t="shared" si="0"/>
        <v>169.45</v>
      </c>
      <c r="D14" s="83">
        <f t="shared" si="1"/>
        <v>169.45</v>
      </c>
      <c r="E14" s="83">
        <v>169.45</v>
      </c>
      <c r="F14" s="83">
        <v>0</v>
      </c>
      <c r="G14" s="83">
        <v>0</v>
      </c>
    </row>
    <row r="15" ht="20.25" customHeight="1" spans="1:7">
      <c r="A15" s="81" t="s">
        <v>75</v>
      </c>
      <c r="B15" s="82" t="s">
        <v>76</v>
      </c>
      <c r="C15" s="83">
        <f t="shared" si="0"/>
        <v>7442.63</v>
      </c>
      <c r="D15" s="83">
        <f t="shared" si="1"/>
        <v>673.63</v>
      </c>
      <c r="E15" s="83">
        <f>SUM(E16)</f>
        <v>620.33</v>
      </c>
      <c r="F15" s="83">
        <f>SUM(F16)</f>
        <v>53.3</v>
      </c>
      <c r="G15" s="83">
        <f>SUM(G16)</f>
        <v>6769</v>
      </c>
    </row>
    <row r="16" ht="20.25" customHeight="1" spans="1:7">
      <c r="A16" s="84" t="s">
        <v>118</v>
      </c>
      <c r="B16" s="85" t="s">
        <v>119</v>
      </c>
      <c r="C16" s="83">
        <f t="shared" si="0"/>
        <v>7442.63</v>
      </c>
      <c r="D16" s="83">
        <f t="shared" si="1"/>
        <v>673.63</v>
      </c>
      <c r="E16" s="83">
        <f>SUM(E17)</f>
        <v>620.33</v>
      </c>
      <c r="F16" s="83">
        <f>SUM(F17)</f>
        <v>53.3</v>
      </c>
      <c r="G16" s="83">
        <f>SUM(G17)</f>
        <v>6769</v>
      </c>
    </row>
    <row r="17" ht="20.25" customHeight="1" spans="1:7">
      <c r="A17" s="86" t="s">
        <v>79</v>
      </c>
      <c r="B17" s="87" t="s">
        <v>120</v>
      </c>
      <c r="C17" s="83">
        <f t="shared" si="0"/>
        <v>7442.63</v>
      </c>
      <c r="D17" s="83">
        <f t="shared" si="1"/>
        <v>673.63</v>
      </c>
      <c r="E17" s="83">
        <f>SUM(E18)</f>
        <v>620.33</v>
      </c>
      <c r="F17" s="83">
        <f>SUM(F18)</f>
        <v>53.3</v>
      </c>
      <c r="G17" s="83">
        <f>SUM(G18)</f>
        <v>6769</v>
      </c>
    </row>
    <row r="18" hidden="1" customHeight="1" spans="1:7">
      <c r="A18" s="81" t="s">
        <v>79</v>
      </c>
      <c r="B18" s="82" t="s">
        <v>120</v>
      </c>
      <c r="C18" s="83">
        <f t="shared" si="0"/>
        <v>7442.63</v>
      </c>
      <c r="D18" s="83">
        <f t="shared" si="1"/>
        <v>673.63</v>
      </c>
      <c r="E18" s="83">
        <v>620.33</v>
      </c>
      <c r="F18" s="83">
        <v>53.3</v>
      </c>
      <c r="G18" s="83">
        <v>6769</v>
      </c>
    </row>
    <row r="19" ht="20.25" customHeight="1" spans="1:7">
      <c r="A19" s="81" t="s">
        <v>81</v>
      </c>
      <c r="B19" s="82" t="s">
        <v>82</v>
      </c>
      <c r="C19" s="83">
        <f t="shared" si="0"/>
        <v>633.95</v>
      </c>
      <c r="D19" s="83">
        <f t="shared" si="1"/>
        <v>633.95</v>
      </c>
      <c r="E19" s="83">
        <f>SUM(E20)</f>
        <v>633.95</v>
      </c>
      <c r="F19" s="83">
        <f>SUM(F20)</f>
        <v>0</v>
      </c>
      <c r="G19" s="83">
        <f>SUM(G20)</f>
        <v>0</v>
      </c>
    </row>
    <row r="20" ht="20.25" customHeight="1" spans="1:7">
      <c r="A20" s="84" t="s">
        <v>121</v>
      </c>
      <c r="B20" s="85" t="s">
        <v>122</v>
      </c>
      <c r="C20" s="83">
        <f t="shared" si="0"/>
        <v>633.95</v>
      </c>
      <c r="D20" s="83">
        <f t="shared" si="1"/>
        <v>633.95</v>
      </c>
      <c r="E20" s="83">
        <f>SUM(E21,E23,E25)</f>
        <v>633.95</v>
      </c>
      <c r="F20" s="83">
        <f>SUM(F21,F23,F25)</f>
        <v>0</v>
      </c>
      <c r="G20" s="83">
        <f>SUM(G21,G23,G25)</f>
        <v>0</v>
      </c>
    </row>
    <row r="21" ht="20.25" customHeight="1" spans="1:7">
      <c r="A21" s="86" t="s">
        <v>85</v>
      </c>
      <c r="B21" s="87" t="s">
        <v>123</v>
      </c>
      <c r="C21" s="83">
        <f t="shared" si="0"/>
        <v>388.73</v>
      </c>
      <c r="D21" s="83">
        <f t="shared" si="1"/>
        <v>388.73</v>
      </c>
      <c r="E21" s="83">
        <f>SUM(E22)</f>
        <v>388.73</v>
      </c>
      <c r="F21" s="83">
        <f>SUM(F22)</f>
        <v>0</v>
      </c>
      <c r="G21" s="83">
        <f>SUM(G22)</f>
        <v>0</v>
      </c>
    </row>
    <row r="22" hidden="1" customHeight="1" spans="1:7">
      <c r="A22" s="81" t="s">
        <v>85</v>
      </c>
      <c r="B22" s="82" t="s">
        <v>123</v>
      </c>
      <c r="C22" s="83">
        <f t="shared" si="0"/>
        <v>388.73</v>
      </c>
      <c r="D22" s="83">
        <f t="shared" si="1"/>
        <v>388.73</v>
      </c>
      <c r="E22" s="83">
        <v>388.73</v>
      </c>
      <c r="F22" s="83">
        <v>0</v>
      </c>
      <c r="G22" s="83">
        <v>0</v>
      </c>
    </row>
    <row r="23" ht="20.25" customHeight="1" spans="1:7">
      <c r="A23" s="86" t="s">
        <v>87</v>
      </c>
      <c r="B23" s="87" t="s">
        <v>124</v>
      </c>
      <c r="C23" s="83">
        <f t="shared" si="0"/>
        <v>21.55</v>
      </c>
      <c r="D23" s="83">
        <f t="shared" si="1"/>
        <v>21.55</v>
      </c>
      <c r="E23" s="83">
        <f>SUM(E24)</f>
        <v>21.55</v>
      </c>
      <c r="F23" s="83">
        <f>SUM(F24)</f>
        <v>0</v>
      </c>
      <c r="G23" s="83">
        <f>SUM(G24)</f>
        <v>0</v>
      </c>
    </row>
    <row r="24" hidden="1" customHeight="1" spans="1:7">
      <c r="A24" s="81" t="s">
        <v>87</v>
      </c>
      <c r="B24" s="82" t="s">
        <v>124</v>
      </c>
      <c r="C24" s="83">
        <f t="shared" si="0"/>
        <v>21.55</v>
      </c>
      <c r="D24" s="83">
        <f t="shared" si="1"/>
        <v>21.55</v>
      </c>
      <c r="E24" s="83">
        <v>21.55</v>
      </c>
      <c r="F24" s="83">
        <v>0</v>
      </c>
      <c r="G24" s="83">
        <v>0</v>
      </c>
    </row>
    <row r="25" ht="20.25" customHeight="1" spans="1:7">
      <c r="A25" s="86" t="s">
        <v>89</v>
      </c>
      <c r="B25" s="87" t="s">
        <v>125</v>
      </c>
      <c r="C25" s="83">
        <f t="shared" si="0"/>
        <v>223.67</v>
      </c>
      <c r="D25" s="83">
        <f t="shared" si="1"/>
        <v>223.67</v>
      </c>
      <c r="E25" s="83">
        <f>SUM(E26)</f>
        <v>223.67</v>
      </c>
      <c r="F25" s="83">
        <f>SUM(F26)</f>
        <v>0</v>
      </c>
      <c r="G25" s="83">
        <f>SUM(G26)</f>
        <v>0</v>
      </c>
    </row>
    <row r="26" hidden="1" customHeight="1" spans="1:7">
      <c r="A26" s="81" t="s">
        <v>89</v>
      </c>
      <c r="B26" s="82" t="s">
        <v>125</v>
      </c>
      <c r="C26" s="83">
        <f t="shared" si="0"/>
        <v>223.67</v>
      </c>
      <c r="D26" s="83">
        <f t="shared" si="1"/>
        <v>223.67</v>
      </c>
      <c r="E26" s="83">
        <v>223.67</v>
      </c>
      <c r="F26" s="83">
        <v>0</v>
      </c>
      <c r="G26" s="83">
        <v>0</v>
      </c>
    </row>
    <row r="27" spans="1:7">
      <c r="A27" s="88"/>
      <c r="B27" s="89" t="s">
        <v>32</v>
      </c>
      <c r="C27" s="90">
        <v>8570.72</v>
      </c>
      <c r="D27" s="90">
        <v>1801.72</v>
      </c>
      <c r="E27" s="90">
        <v>1748.42</v>
      </c>
      <c r="F27" s="90">
        <v>53.3</v>
      </c>
      <c r="G27" s="90">
        <v>6769</v>
      </c>
    </row>
  </sheetData>
  <mergeCells count="8">
    <mergeCell ref="A2:G2"/>
    <mergeCell ref="A3:F3"/>
    <mergeCell ref="C4:G4"/>
    <mergeCell ref="D5:F5"/>
    <mergeCell ref="A4:A6"/>
    <mergeCell ref="B4:B6"/>
    <mergeCell ref="C5:C6"/>
    <mergeCell ref="G5:G6"/>
  </mergeCells>
  <pageMargins left="0.75" right="0.75" top="1" bottom="1" header="0.5" footer="0.5"/>
  <pageSetup paperSize="1"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2"/>
  <sheetViews>
    <sheetView view="pageBreakPreview" zoomScaleNormal="100" showRuler="0" workbookViewId="0">
      <selection activeCell="D29" sqref="D29"/>
    </sheetView>
  </sheetViews>
  <sheetFormatPr defaultColWidth="9" defaultRowHeight="12.75"/>
  <cols>
    <col min="1" max="1" width="17.8571428571429" customWidth="1"/>
    <col min="2" max="2" width="52.1428571428571" customWidth="1"/>
    <col min="3" max="7" width="25" customWidth="1"/>
    <col min="8" max="8" width="8.28571428571429" customWidth="1"/>
    <col min="9" max="26" width="9.28571428571429" customWidth="1"/>
  </cols>
  <sheetData>
    <row r="1" ht="15.75" customHeight="1" spans="1:7">
      <c r="A1" s="62"/>
      <c r="B1" s="62"/>
      <c r="C1" s="63"/>
      <c r="D1" s="63"/>
      <c r="E1" s="63"/>
      <c r="F1" s="63"/>
      <c r="G1" s="64" t="s">
        <v>126</v>
      </c>
    </row>
    <row r="2" ht="32.25" customHeight="1" spans="1:7">
      <c r="A2" s="65" t="s">
        <v>127</v>
      </c>
      <c r="B2" s="65"/>
      <c r="C2" s="65"/>
      <c r="D2" s="65"/>
      <c r="E2" s="65"/>
      <c r="F2" s="65"/>
      <c r="G2" s="65"/>
    </row>
    <row r="3" ht="21.75" customHeight="1" spans="1:7">
      <c r="A3" s="66" t="s">
        <v>29</v>
      </c>
      <c r="B3" s="66"/>
      <c r="C3" s="66"/>
      <c r="D3" s="66"/>
      <c r="E3" s="66"/>
      <c r="F3" s="66"/>
      <c r="G3" s="37" t="s">
        <v>128</v>
      </c>
    </row>
    <row r="4" ht="32.25" customHeight="1" spans="1:7">
      <c r="A4" s="67" t="s">
        <v>129</v>
      </c>
      <c r="B4" s="68" t="s">
        <v>59</v>
      </c>
      <c r="C4" s="69" t="s">
        <v>130</v>
      </c>
      <c r="D4" s="69"/>
      <c r="E4" s="69"/>
      <c r="F4" s="69"/>
      <c r="G4" s="69"/>
    </row>
    <row r="5" ht="32.25" customHeight="1" spans="1:7">
      <c r="A5" s="67"/>
      <c r="B5" s="68"/>
      <c r="C5" s="68" t="s">
        <v>32</v>
      </c>
      <c r="D5" s="70" t="s">
        <v>60</v>
      </c>
      <c r="E5" s="70"/>
      <c r="F5" s="70"/>
      <c r="G5" s="68" t="s">
        <v>61</v>
      </c>
    </row>
    <row r="6" ht="26.25" customHeight="1" spans="1:7">
      <c r="A6" s="67"/>
      <c r="B6" s="68"/>
      <c r="C6" s="68"/>
      <c r="D6" s="68" t="s">
        <v>34</v>
      </c>
      <c r="E6" s="71" t="s">
        <v>111</v>
      </c>
      <c r="F6" s="71" t="s">
        <v>112</v>
      </c>
      <c r="G6" s="68"/>
    </row>
    <row r="7" ht="20.25" customHeight="1" spans="1:26">
      <c r="A7" s="51" t="s">
        <v>32</v>
      </c>
      <c r="B7" s="51"/>
      <c r="C7" s="72">
        <v>0</v>
      </c>
      <c r="D7" s="72">
        <v>0</v>
      </c>
      <c r="E7" s="72">
        <v>0</v>
      </c>
      <c r="F7" s="73">
        <v>0</v>
      </c>
      <c r="G7" s="72">
        <v>0</v>
      </c>
      <c r="H7" s="74"/>
      <c r="I7" s="77"/>
      <c r="J7" s="77"/>
      <c r="K7" s="77"/>
      <c r="L7" s="77"/>
      <c r="M7" s="77"/>
      <c r="N7" s="77"/>
      <c r="O7" s="77"/>
      <c r="P7" s="77"/>
      <c r="Q7" s="77"/>
      <c r="R7" s="77"/>
      <c r="S7" s="77"/>
      <c r="T7" s="77"/>
      <c r="U7" s="77"/>
      <c r="V7" s="77"/>
      <c r="W7" s="77"/>
      <c r="X7" s="77"/>
      <c r="Y7" s="77"/>
      <c r="Z7" s="77"/>
    </row>
    <row r="8" ht="20.25" customHeight="1" spans="1:7">
      <c r="A8" s="46"/>
      <c r="B8" s="46"/>
      <c r="C8" s="75">
        <v>0</v>
      </c>
      <c r="D8" s="75">
        <v>0</v>
      </c>
      <c r="E8" s="75">
        <v>0</v>
      </c>
      <c r="F8" s="75">
        <v>0</v>
      </c>
      <c r="G8" s="75">
        <v>0</v>
      </c>
    </row>
    <row r="9" ht="20.25" customHeight="1" spans="1:7">
      <c r="A9" s="46"/>
      <c r="B9" s="46"/>
      <c r="C9" s="75">
        <v>0</v>
      </c>
      <c r="D9" s="75">
        <v>0</v>
      </c>
      <c r="E9" s="75">
        <v>0</v>
      </c>
      <c r="F9" s="75">
        <v>0</v>
      </c>
      <c r="G9" s="75">
        <v>0</v>
      </c>
    </row>
    <row r="10" ht="20.25" customHeight="1" spans="1:7">
      <c r="A10" s="46"/>
      <c r="B10" s="46"/>
      <c r="C10" s="75">
        <v>0</v>
      </c>
      <c r="D10" s="75">
        <v>0</v>
      </c>
      <c r="E10" s="75">
        <v>0</v>
      </c>
      <c r="F10" s="75">
        <v>0</v>
      </c>
      <c r="G10" s="75">
        <v>0</v>
      </c>
    </row>
    <row r="11" ht="20.25" customHeight="1" spans="1:7">
      <c r="A11" s="45"/>
      <c r="B11" s="76"/>
      <c r="C11" s="75">
        <v>0</v>
      </c>
      <c r="D11" s="75">
        <v>0</v>
      </c>
      <c r="E11" s="75">
        <v>0</v>
      </c>
      <c r="F11" s="75">
        <v>0</v>
      </c>
      <c r="G11" s="75">
        <v>0</v>
      </c>
    </row>
    <row r="12" hidden="1" customHeight="1" spans="1:7">
      <c r="A12" s="76"/>
      <c r="B12" s="76"/>
      <c r="C12" s="75"/>
      <c r="D12" s="75"/>
      <c r="E12" s="75"/>
      <c r="F12" s="75"/>
      <c r="G12" s="75"/>
    </row>
  </sheetData>
  <mergeCells count="9">
    <mergeCell ref="A2:G2"/>
    <mergeCell ref="A3:F3"/>
    <mergeCell ref="C4:G4"/>
    <mergeCell ref="D5:F5"/>
    <mergeCell ref="A7:B7"/>
    <mergeCell ref="A4:A6"/>
    <mergeCell ref="B4:B6"/>
    <mergeCell ref="C5:C6"/>
    <mergeCell ref="G5:G6"/>
  </mergeCells>
  <pageMargins left="0.75" right="0.75" top="1" bottom="1" header="0.5" footer="0.5"/>
  <pageSetup paperSize="1"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view="pageBreakPreview" zoomScaleNormal="100" showRuler="0" workbookViewId="0">
      <selection activeCell="E10" sqref="A1:E10"/>
    </sheetView>
  </sheetViews>
  <sheetFormatPr defaultColWidth="9" defaultRowHeight="12.75" outlineLevelCol="5"/>
  <cols>
    <col min="1" max="1" width="23.5714285714286" customWidth="1"/>
    <col min="2" max="2" width="56.4285714285714" customWidth="1"/>
    <col min="3" max="5" width="36.4285714285714" customWidth="1"/>
    <col min="6" max="6" width="10" customWidth="1"/>
    <col min="7" max="26" width="9.28571428571429" customWidth="1"/>
  </cols>
  <sheetData>
    <row r="1" ht="15.75" customHeight="1" spans="1:5">
      <c r="A1" s="53"/>
      <c r="B1" s="53"/>
      <c r="C1" s="53"/>
      <c r="D1" s="53"/>
      <c r="E1" s="54" t="s">
        <v>131</v>
      </c>
    </row>
    <row r="2" ht="39.75" customHeight="1" spans="1:5">
      <c r="A2" s="55" t="s">
        <v>132</v>
      </c>
      <c r="B2" s="55"/>
      <c r="C2" s="55"/>
      <c r="D2" s="55"/>
      <c r="E2" s="55"/>
    </row>
    <row r="3" ht="18" customHeight="1" spans="1:5">
      <c r="A3" s="42" t="s">
        <v>29</v>
      </c>
      <c r="B3" s="42"/>
      <c r="C3" s="42"/>
      <c r="D3" s="42"/>
      <c r="E3" s="54" t="s">
        <v>2</v>
      </c>
    </row>
    <row r="4" ht="29.25" customHeight="1" spans="1:5">
      <c r="A4" s="56" t="s">
        <v>58</v>
      </c>
      <c r="B4" s="57" t="s">
        <v>59</v>
      </c>
      <c r="C4" s="58" t="s">
        <v>133</v>
      </c>
      <c r="D4" s="58"/>
      <c r="E4" s="58"/>
    </row>
    <row r="5" ht="29.25" customHeight="1" spans="1:5">
      <c r="A5" s="56"/>
      <c r="B5" s="57"/>
      <c r="C5" s="58" t="s">
        <v>32</v>
      </c>
      <c r="D5" s="57" t="s">
        <v>60</v>
      </c>
      <c r="E5" s="57" t="s">
        <v>61</v>
      </c>
    </row>
    <row r="6" ht="26.25" customHeight="1" spans="1:6">
      <c r="A6" s="51" t="s">
        <v>32</v>
      </c>
      <c r="B6" s="51"/>
      <c r="C6" s="59">
        <f t="shared" ref="C6:C11" si="0">SUM(D6,E6)</f>
        <v>0</v>
      </c>
      <c r="D6" s="59">
        <v>0</v>
      </c>
      <c r="E6" s="59">
        <v>0</v>
      </c>
      <c r="F6" s="48"/>
    </row>
    <row r="7" ht="26.25" customHeight="1" spans="1:5">
      <c r="A7" s="60"/>
      <c r="B7" s="60"/>
      <c r="C7" s="61">
        <f t="shared" si="0"/>
        <v>0</v>
      </c>
      <c r="D7" s="61">
        <v>0</v>
      </c>
      <c r="E7" s="61">
        <v>0</v>
      </c>
    </row>
    <row r="8" ht="26.25" customHeight="1" spans="1:5">
      <c r="A8" s="60"/>
      <c r="B8" s="60"/>
      <c r="C8" s="61">
        <f t="shared" si="0"/>
        <v>0</v>
      </c>
      <c r="D8" s="61">
        <v>0</v>
      </c>
      <c r="E8" s="61">
        <v>0</v>
      </c>
    </row>
    <row r="9" ht="26.25" customHeight="1" spans="1:5">
      <c r="A9" s="60"/>
      <c r="B9" s="60"/>
      <c r="C9" s="61">
        <f t="shared" si="0"/>
        <v>0</v>
      </c>
      <c r="D9" s="61">
        <v>0</v>
      </c>
      <c r="E9" s="61">
        <v>0</v>
      </c>
    </row>
    <row r="10" ht="26.25" customHeight="1" spans="1:5">
      <c r="A10" s="60"/>
      <c r="B10" s="60"/>
      <c r="C10" s="61">
        <f t="shared" si="0"/>
        <v>0</v>
      </c>
      <c r="D10" s="61">
        <v>0</v>
      </c>
      <c r="E10" s="61">
        <v>0</v>
      </c>
    </row>
    <row r="11" hidden="1" customHeight="1" spans="1:5">
      <c r="A11" s="60"/>
      <c r="B11" s="60"/>
      <c r="C11" s="61">
        <f t="shared" si="0"/>
        <v>0</v>
      </c>
      <c r="D11" s="61"/>
      <c r="E11" s="61"/>
    </row>
  </sheetData>
  <mergeCells count="7">
    <mergeCell ref="A1:D1"/>
    <mergeCell ref="A2:E2"/>
    <mergeCell ref="A3:D3"/>
    <mergeCell ref="C4:E4"/>
    <mergeCell ref="A6:B6"/>
    <mergeCell ref="A4:A5"/>
    <mergeCell ref="B4:B5"/>
  </mergeCells>
  <pageMargins left="0.75" right="0.75" top="1" bottom="1" header="0.5" footer="0.5"/>
  <pageSetup paperSize="1"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0"/>
  <sheetViews>
    <sheetView view="pageBreakPreview" zoomScaleNormal="100" showRuler="0" topLeftCell="A7" workbookViewId="0">
      <selection activeCell="D37" sqref="D37"/>
    </sheetView>
  </sheetViews>
  <sheetFormatPr defaultColWidth="9" defaultRowHeight="12.75" outlineLevelCol="5"/>
  <cols>
    <col min="1" max="1" width="27.8571428571429" customWidth="1"/>
    <col min="2" max="2" width="52.1428571428571" customWidth="1"/>
    <col min="3" max="5" width="36.4285714285714" customWidth="1"/>
    <col min="6" max="6" width="10.8571428571429" customWidth="1"/>
    <col min="7" max="26" width="9.28571428571429" customWidth="1"/>
  </cols>
  <sheetData>
    <row r="1" ht="19.5" customHeight="1" spans="1:5">
      <c r="A1" s="37"/>
      <c r="B1" s="38"/>
      <c r="E1" s="39" t="s">
        <v>134</v>
      </c>
    </row>
    <row r="2" ht="29.25" customHeight="1" spans="1:6">
      <c r="A2" s="40" t="s">
        <v>135</v>
      </c>
      <c r="B2" s="40"/>
      <c r="C2" s="40"/>
      <c r="D2" s="40"/>
      <c r="E2" s="40"/>
      <c r="F2" s="41"/>
    </row>
    <row r="3" ht="18" customHeight="1" spans="1:5">
      <c r="A3" s="42" t="s">
        <v>29</v>
      </c>
      <c r="B3" s="42"/>
      <c r="C3" s="42"/>
      <c r="D3" s="42"/>
      <c r="E3" s="39" t="s">
        <v>2</v>
      </c>
    </row>
    <row r="4" ht="18" customHeight="1" spans="1:5">
      <c r="A4" s="43" t="s">
        <v>136</v>
      </c>
      <c r="B4" s="43"/>
      <c r="C4" s="44" t="s">
        <v>137</v>
      </c>
      <c r="D4" s="44"/>
      <c r="E4" s="44"/>
    </row>
    <row r="5" ht="18" customHeight="1" spans="1:5">
      <c r="A5" s="43" t="s">
        <v>58</v>
      </c>
      <c r="B5" s="43" t="s">
        <v>59</v>
      </c>
      <c r="C5" s="43" t="s">
        <v>32</v>
      </c>
      <c r="D5" s="43" t="s">
        <v>111</v>
      </c>
      <c r="E5" s="43" t="s">
        <v>112</v>
      </c>
    </row>
    <row r="6" ht="18" customHeight="1" spans="1:6">
      <c r="A6" s="45" t="s">
        <v>138</v>
      </c>
      <c r="B6" s="46" t="s">
        <v>139</v>
      </c>
      <c r="C6" s="47">
        <f>SUM(C7,C9,C11,C13,C15)</f>
        <v>1718.61</v>
      </c>
      <c r="D6" s="47">
        <f>SUM(D7,D9,D11,D13,D15)</f>
        <v>1718.61</v>
      </c>
      <c r="E6" s="47">
        <f>SUM(E7,E9,E11,E13,E15)</f>
        <v>0</v>
      </c>
      <c r="F6" s="48"/>
    </row>
    <row r="7" ht="18" customHeight="1" spans="1:5">
      <c r="A7" s="49" t="s">
        <v>140</v>
      </c>
      <c r="B7" s="50" t="s">
        <v>141</v>
      </c>
      <c r="C7" s="47">
        <f>SUM(C8)</f>
        <v>620.33</v>
      </c>
      <c r="D7" s="47">
        <f>SUM(D8)</f>
        <v>620.33</v>
      </c>
      <c r="E7" s="47">
        <f>SUM(E8)</f>
        <v>0</v>
      </c>
    </row>
    <row r="8" hidden="1" customHeight="1" spans="1:5">
      <c r="A8" s="45"/>
      <c r="B8" s="45"/>
      <c r="C8" s="47">
        <v>620.33</v>
      </c>
      <c r="D8" s="47">
        <v>620.33</v>
      </c>
      <c r="E8" s="47">
        <v>0</v>
      </c>
    </row>
    <row r="9" ht="18" customHeight="1" spans="1:5">
      <c r="A9" s="49" t="s">
        <v>142</v>
      </c>
      <c r="B9" s="50" t="s">
        <v>143</v>
      </c>
      <c r="C9" s="47">
        <f>SUM(C10)</f>
        <v>245.22</v>
      </c>
      <c r="D9" s="47">
        <f>SUM(D10)</f>
        <v>245.22</v>
      </c>
      <c r="E9" s="47">
        <f>SUM(E10)</f>
        <v>0</v>
      </c>
    </row>
    <row r="10" hidden="1" customHeight="1" spans="1:5">
      <c r="A10" s="45"/>
      <c r="B10" s="45"/>
      <c r="C10" s="47">
        <v>245.22</v>
      </c>
      <c r="D10" s="47">
        <v>245.22</v>
      </c>
      <c r="E10" s="47">
        <v>0</v>
      </c>
    </row>
    <row r="11" ht="18" customHeight="1" spans="1:5">
      <c r="A11" s="49" t="s">
        <v>144</v>
      </c>
      <c r="B11" s="50" t="s">
        <v>145</v>
      </c>
      <c r="C11" s="47">
        <f>SUM(C12)</f>
        <v>294.88</v>
      </c>
      <c r="D11" s="47">
        <f>SUM(D12)</f>
        <v>294.88</v>
      </c>
      <c r="E11" s="47">
        <f>SUM(E12)</f>
        <v>0</v>
      </c>
    </row>
    <row r="12" hidden="1" customHeight="1" spans="1:5">
      <c r="A12" s="45"/>
      <c r="B12" s="45"/>
      <c r="C12" s="47">
        <v>294.88</v>
      </c>
      <c r="D12" s="47">
        <v>294.88</v>
      </c>
      <c r="E12" s="47">
        <v>0</v>
      </c>
    </row>
    <row r="13" ht="18" customHeight="1" spans="1:5">
      <c r="A13" s="49" t="s">
        <v>146</v>
      </c>
      <c r="B13" s="50" t="s">
        <v>147</v>
      </c>
      <c r="C13" s="47">
        <f>SUM(C14)</f>
        <v>169.45</v>
      </c>
      <c r="D13" s="47">
        <f>SUM(D14)</f>
        <v>169.45</v>
      </c>
      <c r="E13" s="47">
        <f>SUM(E14)</f>
        <v>0</v>
      </c>
    </row>
    <row r="14" hidden="1" customHeight="1" spans="1:5">
      <c r="A14" s="45"/>
      <c r="B14" s="45"/>
      <c r="C14" s="47">
        <v>169.45</v>
      </c>
      <c r="D14" s="47">
        <v>169.45</v>
      </c>
      <c r="E14" s="47">
        <v>0</v>
      </c>
    </row>
    <row r="15" ht="18" customHeight="1" spans="1:5">
      <c r="A15" s="49" t="s">
        <v>148</v>
      </c>
      <c r="B15" s="50" t="s">
        <v>123</v>
      </c>
      <c r="C15" s="47">
        <f>SUM(C16)</f>
        <v>388.73</v>
      </c>
      <c r="D15" s="47">
        <f>SUM(D16)</f>
        <v>388.73</v>
      </c>
      <c r="E15" s="47">
        <f>SUM(E16)</f>
        <v>0</v>
      </c>
    </row>
    <row r="16" hidden="1" customHeight="1" spans="1:5">
      <c r="A16" s="45"/>
      <c r="B16" s="45"/>
      <c r="C16" s="47">
        <v>388.73</v>
      </c>
      <c r="D16" s="47">
        <v>388.73</v>
      </c>
      <c r="E16" s="47">
        <v>0</v>
      </c>
    </row>
    <row r="17" ht="18" customHeight="1" spans="1:6">
      <c r="A17" s="45" t="s">
        <v>149</v>
      </c>
      <c r="B17" s="46" t="s">
        <v>150</v>
      </c>
      <c r="C17" s="47">
        <f>SUM(C18)</f>
        <v>53.3</v>
      </c>
      <c r="D17" s="47">
        <f>SUM(D18)</f>
        <v>0</v>
      </c>
      <c r="E17" s="47">
        <f>SUM(E18)</f>
        <v>53.3</v>
      </c>
      <c r="F17" s="48"/>
    </row>
    <row r="18" ht="18" customHeight="1" spans="1:5">
      <c r="A18" s="49" t="s">
        <v>151</v>
      </c>
      <c r="B18" s="50" t="s">
        <v>152</v>
      </c>
      <c r="C18" s="47">
        <f>SUM(C19)</f>
        <v>53.3</v>
      </c>
      <c r="D18" s="47">
        <f>SUM(D19)</f>
        <v>0</v>
      </c>
      <c r="E18" s="47">
        <f>SUM(E19)</f>
        <v>53.3</v>
      </c>
    </row>
    <row r="19" hidden="1" customHeight="1" spans="1:5">
      <c r="A19" s="45"/>
      <c r="B19" s="45"/>
      <c r="C19" s="47">
        <v>53.3</v>
      </c>
      <c r="D19" s="47">
        <v>0</v>
      </c>
      <c r="E19" s="47">
        <v>53.3</v>
      </c>
    </row>
    <row r="20" ht="18" customHeight="1" spans="1:6">
      <c r="A20" s="45" t="s">
        <v>153</v>
      </c>
      <c r="B20" s="46" t="s">
        <v>154</v>
      </c>
      <c r="C20" s="47">
        <f>SUM(C21)</f>
        <v>29.81</v>
      </c>
      <c r="D20" s="47">
        <f>SUM(D21)</f>
        <v>29.81</v>
      </c>
      <c r="E20" s="47">
        <f>SUM(E21)</f>
        <v>0</v>
      </c>
      <c r="F20" s="48"/>
    </row>
    <row r="21" ht="18" customHeight="1" spans="1:5">
      <c r="A21" s="49" t="s">
        <v>155</v>
      </c>
      <c r="B21" s="50" t="s">
        <v>156</v>
      </c>
      <c r="C21" s="47">
        <f>SUM(C22)</f>
        <v>29.81</v>
      </c>
      <c r="D21" s="47">
        <f>SUM(D22)</f>
        <v>29.81</v>
      </c>
      <c r="E21" s="47">
        <f>SUM(E22)</f>
        <v>0</v>
      </c>
    </row>
    <row r="22" hidden="1" customHeight="1" spans="1:5">
      <c r="A22" s="45"/>
      <c r="B22" s="45"/>
      <c r="C22" s="47">
        <v>29.81</v>
      </c>
      <c r="D22" s="47">
        <v>29.81</v>
      </c>
      <c r="E22" s="47">
        <v>0</v>
      </c>
    </row>
    <row r="23" ht="15.75" customHeight="1" spans="1:5">
      <c r="A23" s="51" t="s">
        <v>157</v>
      </c>
      <c r="B23" s="51"/>
      <c r="C23" s="52">
        <f>SUM(C6,C17,C20)</f>
        <v>1801.72</v>
      </c>
      <c r="D23" s="52">
        <f>SUM(D6,D17,D20)</f>
        <v>1748.42</v>
      </c>
      <c r="E23" s="52">
        <f>SUM(E6,E17,E20)</f>
        <v>53.3</v>
      </c>
    </row>
    <row r="24" ht="15.75" customHeight="1" spans="2:2">
      <c r="B24" s="38"/>
    </row>
    <row r="25" ht="15.75" customHeight="1" spans="2:2">
      <c r="B25" s="38"/>
    </row>
    <row r="26" ht="15.75" customHeight="1" spans="2:2">
      <c r="B26" s="38"/>
    </row>
    <row r="27" ht="15.75" customHeight="1" spans="2:2">
      <c r="B27" s="38"/>
    </row>
    <row r="28" ht="15.75" customHeight="1" spans="2:2">
      <c r="B28" s="38"/>
    </row>
    <row r="29" ht="15.75" customHeight="1" spans="2:2">
      <c r="B29" s="38"/>
    </row>
    <row r="30" ht="15.75" customHeight="1" spans="2:2">
      <c r="B30" s="38"/>
    </row>
    <row r="31" ht="15.75" customHeight="1" spans="2:2">
      <c r="B31" s="38"/>
    </row>
    <row r="32" ht="15.75" customHeight="1" spans="2:2">
      <c r="B32" s="38"/>
    </row>
    <row r="33" ht="15.75" customHeight="1" spans="2:2">
      <c r="B33" s="38"/>
    </row>
    <row r="34" ht="15.75" customHeight="1" spans="2:2">
      <c r="B34" s="38"/>
    </row>
    <row r="35" ht="15.75" customHeight="1" spans="2:2">
      <c r="B35" s="38"/>
    </row>
    <row r="36" ht="15.75" customHeight="1" spans="2:2">
      <c r="B36" s="38"/>
    </row>
    <row r="37" ht="15.75" customHeight="1" spans="2:2">
      <c r="B37" s="38"/>
    </row>
    <row r="38" ht="15.75" customHeight="1" spans="2:2">
      <c r="B38" s="38"/>
    </row>
    <row r="39" ht="15.75" customHeight="1" spans="2:2">
      <c r="B39" s="38"/>
    </row>
    <row r="40" ht="15.75" customHeight="1" spans="2:2">
      <c r="B40" s="38"/>
    </row>
    <row r="41" ht="15.75" customHeight="1" spans="2:2">
      <c r="B41" s="38"/>
    </row>
    <row r="42" ht="15.75" customHeight="1" spans="2:2">
      <c r="B42" s="38"/>
    </row>
    <row r="43" ht="15.75" customHeight="1" spans="2:2">
      <c r="B43" s="38"/>
    </row>
    <row r="44" ht="15.75" customHeight="1" spans="2:2">
      <c r="B44" s="38"/>
    </row>
    <row r="45" ht="15.75" customHeight="1" spans="2:2">
      <c r="B45" s="38"/>
    </row>
    <row r="46" ht="15.75" customHeight="1" spans="2:2">
      <c r="B46" s="38"/>
    </row>
    <row r="47" ht="15.75" customHeight="1" spans="2:2">
      <c r="B47" s="38"/>
    </row>
    <row r="48" ht="15.75" customHeight="1" spans="2:2">
      <c r="B48" s="38"/>
    </row>
    <row r="49" ht="15.75" customHeight="1" spans="2:2">
      <c r="B49" s="38"/>
    </row>
    <row r="50" ht="15.75" customHeight="1" spans="2:2">
      <c r="B50" s="38"/>
    </row>
  </sheetData>
  <mergeCells count="5">
    <mergeCell ref="A2:E2"/>
    <mergeCell ref="A3:D3"/>
    <mergeCell ref="A4:B4"/>
    <mergeCell ref="C4:E4"/>
    <mergeCell ref="A23:B23"/>
  </mergeCells>
  <pageMargins left="0.75" right="0.75" top="1" bottom="1" header="0.5" footer="0.5"/>
  <pageSetup paperSize="1"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view="pageBreakPreview" zoomScaleNormal="100" showRuler="0" workbookViewId="0">
      <selection activeCell="F25" sqref="F25"/>
    </sheetView>
  </sheetViews>
  <sheetFormatPr defaultColWidth="9" defaultRowHeight="12.75" outlineLevelRow="5" outlineLevelCol="5"/>
  <cols>
    <col min="1" max="6" width="26.247619047619" style="26" customWidth="1"/>
    <col min="7" max="7" width="7.62857142857143" style="26" customWidth="1"/>
    <col min="8" max="16384" width="9" style="26"/>
  </cols>
  <sheetData>
    <row r="1" s="26" customFormat="1" ht="15" customHeight="1" spans="6:6">
      <c r="F1" s="27" t="s">
        <v>158</v>
      </c>
    </row>
    <row r="2" s="26" customFormat="1" ht="37.5" customHeight="1" spans="1:1">
      <c r="A2" s="28" t="s">
        <v>159</v>
      </c>
    </row>
    <row r="3" s="26" customFormat="1" ht="19.5" customHeight="1" spans="1:6">
      <c r="A3" s="29" t="s">
        <v>29</v>
      </c>
      <c r="F3" s="27" t="s">
        <v>128</v>
      </c>
    </row>
    <row r="4" s="26" customFormat="1" ht="21" customHeight="1" spans="1:6">
      <c r="A4" s="30" t="s">
        <v>160</v>
      </c>
      <c r="B4" s="30" t="s">
        <v>161</v>
      </c>
      <c r="C4" s="30" t="s">
        <v>162</v>
      </c>
      <c r="D4" s="31"/>
      <c r="E4" s="32"/>
      <c r="F4" s="30" t="s">
        <v>163</v>
      </c>
    </row>
    <row r="5" s="26" customFormat="1" ht="21" customHeight="1" spans="1:6">
      <c r="A5" s="33"/>
      <c r="B5" s="33"/>
      <c r="C5" s="30" t="s">
        <v>34</v>
      </c>
      <c r="D5" s="30" t="s">
        <v>164</v>
      </c>
      <c r="E5" s="30" t="s">
        <v>165</v>
      </c>
      <c r="F5" s="33"/>
    </row>
    <row r="6" s="26" customFormat="1" ht="21" customHeight="1" spans="1:6">
      <c r="A6" s="34"/>
      <c r="B6" s="34"/>
      <c r="C6" s="35"/>
      <c r="D6" s="35"/>
      <c r="E6" s="35"/>
      <c r="F6" s="36"/>
    </row>
  </sheetData>
  <mergeCells count="6">
    <mergeCell ref="A2:F2"/>
    <mergeCell ref="A3:E3"/>
    <mergeCell ref="C4:E4"/>
    <mergeCell ref="A4:A5"/>
    <mergeCell ref="B4:B5"/>
    <mergeCell ref="F4:F5"/>
  </mergeCells>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1-部门收支总表</vt:lpstr>
      <vt:lpstr>2-部门收入总表</vt:lpstr>
      <vt:lpstr>3-部门支出总表</vt:lpstr>
      <vt:lpstr>4-财政拨款收支总表</vt:lpstr>
      <vt:lpstr>5-一般公共预算拨款支出表</vt:lpstr>
      <vt:lpstr>6-政府性基金预算拨款支出表</vt:lpstr>
      <vt:lpstr>7-国有资本经营预算拨款支出表</vt:lpstr>
      <vt:lpstr>8-一般公共预算基本支出表</vt:lpstr>
      <vt:lpstr>9-“三公”经费支出表</vt:lpstr>
      <vt:lpstr>10-项目绩效目标表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Qt Xlsx Library</dc:creator>
  <cp:lastModifiedBy>Remember</cp:lastModifiedBy>
  <dcterms:created xsi:type="dcterms:W3CDTF">2024-02-26T17:53:00Z</dcterms:created>
  <dcterms:modified xsi:type="dcterms:W3CDTF">2024-05-07T08:25:24Z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6D478FA72ABB49FFBDA649F65735420C_12</vt:lpwstr>
  </property>
  <property fmtid="{D5CDD505-2E9C-101B-9397-08002B2CF9AE}" pid="3" name="KSOProductBuildVer">
    <vt:lpwstr>2052-12.1.0.16729</vt:lpwstr>
  </property>
</Properties>
</file>